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Лаборатория АДС САПА\Договора\Проекты договоров 2023 г\Шаблон 2023\"/>
    </mc:Choice>
  </mc:AlternateContent>
  <bookViews>
    <workbookView xWindow="-108" yWindow="-108" windowWidth="23256" windowHeight="12576"/>
  </bookViews>
  <sheets>
    <sheet name="2023" sheetId="2" r:id="rId1"/>
  </sheets>
  <definedNames>
    <definedName name="_xlnm.Print_Area" localSheetId="0">'2023'!$A$1:$F$365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2" l="1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5" i="2"/>
  <c r="E26" i="2"/>
  <c r="E27" i="2"/>
  <c r="E28" i="2"/>
  <c r="E29" i="2"/>
  <c r="E30" i="2"/>
  <c r="E32" i="2"/>
  <c r="E33" i="2"/>
  <c r="E34" i="2"/>
  <c r="E35" i="2"/>
  <c r="E37" i="2"/>
  <c r="E42" i="2"/>
  <c r="E43" i="2"/>
  <c r="E44" i="2"/>
  <c r="E45" i="2"/>
  <c r="E46" i="2"/>
  <c r="E48" i="2"/>
  <c r="E53" i="2"/>
  <c r="E54" i="2"/>
  <c r="E55" i="2"/>
  <c r="E56" i="2"/>
  <c r="E57" i="2"/>
  <c r="E58" i="2"/>
  <c r="E59" i="2"/>
  <c r="E60" i="2"/>
  <c r="E63" i="2"/>
  <c r="E68" i="2"/>
  <c r="E69" i="2"/>
  <c r="E70" i="2"/>
  <c r="E71" i="2"/>
  <c r="E72" i="2"/>
  <c r="E73" i="2"/>
  <c r="E74" i="2"/>
  <c r="E75" i="2"/>
  <c r="E77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7" i="2"/>
  <c r="E98" i="2"/>
  <c r="E99" i="2"/>
  <c r="E100" i="2"/>
  <c r="E101" i="2"/>
  <c r="E102" i="2"/>
  <c r="E103" i="2"/>
  <c r="E104" i="2"/>
  <c r="E105" i="2"/>
  <c r="E106" i="2"/>
  <c r="E108" i="2"/>
  <c r="E112" i="2"/>
  <c r="E115" i="2"/>
  <c r="E116" i="2"/>
  <c r="E117" i="2"/>
  <c r="E118" i="2"/>
  <c r="E119" i="2"/>
  <c r="E121" i="2"/>
  <c r="E123" i="2"/>
  <c r="E127" i="2"/>
  <c r="E128" i="2"/>
  <c r="E129" i="2"/>
  <c r="E130" i="2"/>
  <c r="E132" i="2"/>
  <c r="E133" i="2"/>
  <c r="E134" i="2"/>
  <c r="E135" i="2"/>
  <c r="E136" i="2"/>
  <c r="E138" i="2"/>
  <c r="E141" i="2"/>
  <c r="E142" i="2"/>
  <c r="E143" i="2"/>
  <c r="E144" i="2"/>
  <c r="E145" i="2"/>
  <c r="E146" i="2"/>
  <c r="E147" i="2"/>
  <c r="E157" i="2"/>
  <c r="E158" i="2"/>
  <c r="E165" i="2"/>
  <c r="E166" i="2"/>
  <c r="E167" i="2"/>
  <c r="E168" i="2"/>
  <c r="E169" i="2"/>
  <c r="E170" i="2"/>
  <c r="E171" i="2"/>
  <c r="E172" i="2"/>
  <c r="E174" i="2"/>
  <c r="E176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10" i="2"/>
  <c r="E212" i="2"/>
  <c r="E213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1" i="2"/>
  <c r="E292" i="2"/>
  <c r="E293" i="2"/>
  <c r="E310" i="2"/>
  <c r="E312" i="2"/>
  <c r="E315" i="2"/>
  <c r="E316" i="2"/>
  <c r="E317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H25" i="2" l="1"/>
  <c r="J30" i="2"/>
  <c r="J29" i="2"/>
  <c r="F56" i="2" l="1"/>
  <c r="F55" i="2"/>
  <c r="F53" i="2"/>
  <c r="F350" i="2" l="1"/>
  <c r="F331" i="2"/>
  <c r="F332" i="2"/>
  <c r="F333" i="2"/>
  <c r="F334" i="2"/>
  <c r="F335" i="2"/>
  <c r="F339" i="2"/>
  <c r="F340" i="2"/>
  <c r="F341" i="2"/>
  <c r="F342" i="2"/>
  <c r="F343" i="2"/>
  <c r="F345" i="2"/>
  <c r="F347" i="2"/>
  <c r="F348" i="2"/>
  <c r="F349" i="2"/>
  <c r="F327" i="2"/>
  <c r="F292" i="2"/>
  <c r="F293" i="2"/>
  <c r="F218" i="2"/>
  <c r="F219" i="2"/>
  <c r="F220" i="2"/>
  <c r="F221" i="2"/>
  <c r="F222" i="2"/>
  <c r="F223" i="2"/>
  <c r="F224" i="2"/>
  <c r="F226" i="2"/>
  <c r="F227" i="2"/>
  <c r="F228" i="2"/>
  <c r="F229" i="2"/>
  <c r="F230" i="2"/>
  <c r="F231" i="2"/>
  <c r="F232" i="2"/>
  <c r="F234" i="2"/>
  <c r="F235" i="2"/>
  <c r="F236" i="2"/>
  <c r="F237" i="2"/>
  <c r="F238" i="2"/>
  <c r="F239" i="2"/>
  <c r="F240" i="2"/>
  <c r="F242" i="2"/>
  <c r="F243" i="2"/>
  <c r="F244" i="2"/>
  <c r="F245" i="2"/>
  <c r="F246" i="2"/>
  <c r="F247" i="2"/>
  <c r="F248" i="2"/>
  <c r="F250" i="2"/>
  <c r="F251" i="2"/>
  <c r="F252" i="2"/>
  <c r="F253" i="2"/>
  <c r="F254" i="2"/>
  <c r="F255" i="2"/>
  <c r="F256" i="2"/>
  <c r="F258" i="2"/>
  <c r="F259" i="2"/>
  <c r="F260" i="2"/>
  <c r="F261" i="2"/>
  <c r="F262" i="2"/>
  <c r="F263" i="2"/>
  <c r="F264" i="2"/>
  <c r="F266" i="2"/>
  <c r="F267" i="2"/>
  <c r="F268" i="2"/>
  <c r="F269" i="2"/>
  <c r="F270" i="2"/>
  <c r="F271" i="2"/>
  <c r="F272" i="2"/>
  <c r="F274" i="2"/>
  <c r="F275" i="2"/>
  <c r="F276" i="2"/>
  <c r="F277" i="2"/>
  <c r="F278" i="2"/>
  <c r="F279" i="2"/>
  <c r="F280" i="2"/>
  <c r="F282" i="2"/>
  <c r="F283" i="2"/>
  <c r="F284" i="2"/>
  <c r="F285" i="2"/>
  <c r="F286" i="2"/>
  <c r="F287" i="2"/>
  <c r="F288" i="2"/>
  <c r="F216" i="2"/>
  <c r="F213" i="2"/>
  <c r="F212" i="2"/>
  <c r="F210" i="2"/>
  <c r="F207" i="2"/>
  <c r="F205" i="2"/>
  <c r="F204" i="2"/>
  <c r="F198" i="2"/>
  <c r="F199" i="2"/>
  <c r="F200" i="2"/>
  <c r="F201" i="2"/>
  <c r="F192" i="2"/>
  <c r="F193" i="2"/>
  <c r="F194" i="2"/>
  <c r="F195" i="2"/>
  <c r="F196" i="2"/>
  <c r="F197" i="2"/>
  <c r="F190" i="2"/>
  <c r="F186" i="2"/>
  <c r="F185" i="2"/>
  <c r="F184" i="2"/>
  <c r="F183" i="2"/>
  <c r="F181" i="2"/>
  <c r="F179" i="2"/>
  <c r="F176" i="2"/>
  <c r="F174" i="2"/>
  <c r="F170" i="2"/>
  <c r="F172" i="2"/>
  <c r="F169" i="2"/>
  <c r="F167" i="2"/>
  <c r="F166" i="2"/>
  <c r="F165" i="2"/>
  <c r="F158" i="2"/>
  <c r="F157" i="2"/>
  <c r="F146" i="2"/>
  <c r="F143" i="2"/>
  <c r="F142" i="2"/>
  <c r="F144" i="2"/>
  <c r="F141" i="2"/>
  <c r="F138" i="2"/>
  <c r="F135" i="2"/>
  <c r="F134" i="2"/>
  <c r="F130" i="2"/>
  <c r="F128" i="2"/>
  <c r="F121" i="2"/>
  <c r="F119" i="2"/>
  <c r="F118" i="2"/>
  <c r="F117" i="2"/>
  <c r="F116" i="2"/>
  <c r="F108" i="2"/>
  <c r="F106" i="2"/>
  <c r="F105" i="2"/>
  <c r="F104" i="2"/>
  <c r="F103" i="2"/>
  <c r="F102" i="2"/>
  <c r="F101" i="2"/>
  <c r="F100" i="2"/>
  <c r="F99" i="2"/>
  <c r="F98" i="2"/>
  <c r="F97" i="2"/>
  <c r="F94" i="2"/>
  <c r="F93" i="2"/>
  <c r="F92" i="2"/>
  <c r="F90" i="2"/>
  <c r="F89" i="2"/>
  <c r="F88" i="2"/>
  <c r="F87" i="2"/>
  <c r="F84" i="2"/>
  <c r="F69" i="2"/>
  <c r="F63" i="2"/>
  <c r="F44" i="2"/>
  <c r="F42" i="2"/>
  <c r="F34" i="2"/>
  <c r="F22" i="2"/>
  <c r="F20" i="2"/>
  <c r="F18" i="2"/>
  <c r="F17" i="2"/>
  <c r="F16" i="2"/>
  <c r="F15" i="2"/>
  <c r="F14" i="2"/>
  <c r="F13" i="2"/>
  <c r="F12" i="2"/>
  <c r="F346" i="2"/>
  <c r="F344" i="2"/>
  <c r="F338" i="2"/>
  <c r="F337" i="2"/>
  <c r="F336" i="2"/>
  <c r="F330" i="2"/>
  <c r="F329" i="2"/>
  <c r="F328" i="2"/>
  <c r="F319" i="2"/>
  <c r="F318" i="2"/>
  <c r="F317" i="2"/>
  <c r="F312" i="2"/>
  <c r="F291" i="2"/>
  <c r="F289" i="2"/>
  <c r="F281" i="2"/>
  <c r="F273" i="2"/>
  <c r="F265" i="2"/>
  <c r="F257" i="2"/>
  <c r="F249" i="2"/>
  <c r="F241" i="2"/>
  <c r="F233" i="2"/>
  <c r="F225" i="2"/>
  <c r="F217" i="2"/>
  <c r="F208" i="2"/>
  <c r="F206" i="2"/>
  <c r="F203" i="2"/>
  <c r="F202" i="2"/>
  <c r="F191" i="2"/>
  <c r="F189" i="2"/>
  <c r="F188" i="2"/>
  <c r="F187" i="2"/>
  <c r="F182" i="2"/>
  <c r="F180" i="2"/>
  <c r="F171" i="2"/>
  <c r="F168" i="2"/>
  <c r="F147" i="2"/>
  <c r="F145" i="2"/>
  <c r="F136" i="2"/>
  <c r="F95" i="2"/>
  <c r="F91" i="2"/>
  <c r="F45" i="2"/>
  <c r="F29" i="2"/>
  <c r="F21" i="2"/>
  <c r="F11" i="2"/>
  <c r="F5" i="2"/>
</calcChain>
</file>

<file path=xl/sharedStrings.xml><?xml version="1.0" encoding="utf-8"?>
<sst xmlns="http://schemas.openxmlformats.org/spreadsheetml/2006/main" count="699" uniqueCount="378">
  <si>
    <t>Вид лабораторного испытания</t>
  </si>
  <si>
    <t>Единица измерения</t>
  </si>
  <si>
    <t xml:space="preserve">Цена в тенге </t>
  </si>
  <si>
    <t>1.       ГРУНТЫ</t>
  </si>
  <si>
    <t>Выезд специалиста, отбор проб</t>
  </si>
  <si>
    <t>1 комплекс</t>
  </si>
  <si>
    <t>Определение максимальной плотности и оптимальной влажности</t>
  </si>
  <si>
    <t>Определение влажности грунта</t>
  </si>
  <si>
    <t>Определение плотности грунта и коэффициента уплотнения грунта методом режущего кольца и/или методом замещения объема</t>
  </si>
  <si>
    <t>1 проба</t>
  </si>
  <si>
    <t>Определение максимальной плотности и оптимальной влажности(глинистый/песчаный/щебенистый)</t>
  </si>
  <si>
    <t>Определение модуля упругости и коэффициента уплотнения грунта (ЭКСПРЕСС АНАЛИЗ)</t>
  </si>
  <si>
    <t xml:space="preserve">Определение естественной влажности грунта </t>
  </si>
  <si>
    <t>Определение гранулометрического состава грунта (зернового состава)</t>
  </si>
  <si>
    <t>Определение насыпной плотности грунта</t>
  </si>
  <si>
    <t>Определение класса грунта по числу текучести и числу раскатывания</t>
  </si>
  <si>
    <t>Определение плотности грунта и коэффициента уплотнения грунта методом режущего кольца</t>
  </si>
  <si>
    <t>Определение плотности грунта и коэффициента уплотнения грунта методом замещения объема</t>
  </si>
  <si>
    <t>2. БЕТОННЫЕ КОНСТРУКЦИИ</t>
  </si>
  <si>
    <t>Определение прочности бетона неразрушающим методом ударного импульса ИПС</t>
  </si>
  <si>
    <t>1 участок</t>
  </si>
  <si>
    <t>Определение толщины защитного слоя бетона и диаметра арматуры</t>
  </si>
  <si>
    <t>1 определение</t>
  </si>
  <si>
    <t xml:space="preserve">Определение прочности бетона ультразвуковым методом УКС (Неразрушающий контроль) </t>
  </si>
  <si>
    <t>3. БЕТОНЫ ТЯЖЕЛЫЕ МЕЛКОЗЕРНИСТЫЕ</t>
  </si>
  <si>
    <t>1 образец</t>
  </si>
  <si>
    <t>Определение морозостойкости бетона</t>
  </si>
  <si>
    <t>1 серия</t>
  </si>
  <si>
    <t>Определение температуры бетонной смеси</t>
  </si>
  <si>
    <t>1 замер</t>
  </si>
  <si>
    <t>4. СМЕСИ БЕТОННЫЕ</t>
  </si>
  <si>
    <t xml:space="preserve">Средняя плотность растворной смеси </t>
  </si>
  <si>
    <t>Расслаиваемость растворной смеси</t>
  </si>
  <si>
    <t>Удобоукладываемость (осадка конуса)</t>
  </si>
  <si>
    <t>Температура</t>
  </si>
  <si>
    <t>1 выезд</t>
  </si>
  <si>
    <t>Подвижность растворной смеси</t>
  </si>
  <si>
    <t xml:space="preserve">Водоудерживающая способность растворной смеси </t>
  </si>
  <si>
    <t xml:space="preserve">Температура </t>
  </si>
  <si>
    <t>6. СУХИЕ СМЕСИ</t>
  </si>
  <si>
    <t>Зерновой состав</t>
  </si>
  <si>
    <t>Влажность сухой смеси</t>
  </si>
  <si>
    <t>Температура свежеприготовленных растворных смесей</t>
  </si>
  <si>
    <t>Отбор проб</t>
  </si>
  <si>
    <t>1 комплекс на 1 пробу</t>
  </si>
  <si>
    <t>Зерновой состав, содержание гравия и наибольщая крупность зерен гравия</t>
  </si>
  <si>
    <t xml:space="preserve">Насыпная плотность </t>
  </si>
  <si>
    <t>Влажность</t>
  </si>
  <si>
    <t>Содержание пылевидных и глинистых частиц</t>
  </si>
  <si>
    <t xml:space="preserve">Дробимость щебня в песке отсева дробления </t>
  </si>
  <si>
    <t>Содержание глинистых частиц методом набухания</t>
  </si>
  <si>
    <t>Определения глины в комках</t>
  </si>
  <si>
    <t>Испытание щебня</t>
  </si>
  <si>
    <t>Зерновой состав щебня</t>
  </si>
  <si>
    <t>Насыпная плотность щебня</t>
  </si>
  <si>
    <t>Содержание пылевидных и глинистых частиц (щебень)</t>
  </si>
  <si>
    <t>Содержание зерен пластинчатой (лещадной) и игловатой форм (щебень)</t>
  </si>
  <si>
    <t xml:space="preserve">Средняя плотность щебня </t>
  </si>
  <si>
    <t>Водопоглощение щебня</t>
  </si>
  <si>
    <t>Пластичность щебня</t>
  </si>
  <si>
    <t>Влажность щебня</t>
  </si>
  <si>
    <t>Содержание дробленных зерен в щебне из гравия</t>
  </si>
  <si>
    <t>Морозостойкость ускоренным методом</t>
  </si>
  <si>
    <t>Модуль упругости (коэффициент уплотнения)</t>
  </si>
  <si>
    <t>Комплекс (Отбор проб, зерновой состав,дробимость, содержание пылеватых и глинистых частиц, насыпная плотность)</t>
  </si>
  <si>
    <t xml:space="preserve">Зерновой состав </t>
  </si>
  <si>
    <t xml:space="preserve">Содержание пылевидных и глинистых частиц </t>
  </si>
  <si>
    <t>Содержание зерен пластинчатой (лещадной) и игловатой форм</t>
  </si>
  <si>
    <t>Средняя плотность ЩПС</t>
  </si>
  <si>
    <t>Водостойкость ЩПС</t>
  </si>
  <si>
    <t>Водопоглощение ЩПС</t>
  </si>
  <si>
    <t>9. АСФАЛЬТОБЕТОН</t>
  </si>
  <si>
    <t>Отбор проб вырубок (кернов) из асфальтобетонного покрытия</t>
  </si>
  <si>
    <t xml:space="preserve">Определение коэффициента уплотнения, плотности, водонасыщения асфальтобетонного покрытия </t>
  </si>
  <si>
    <t>на 1 пробу</t>
  </si>
  <si>
    <t>Определения толщины слоя асфальтобетонного покрытия</t>
  </si>
  <si>
    <t>Определение содержания битума в асфальтобетоне и гранулометрического  состава</t>
  </si>
  <si>
    <t>Определение средней плотности минеральной части</t>
  </si>
  <si>
    <t xml:space="preserve">Определение пористости минеральной части </t>
  </si>
  <si>
    <t xml:space="preserve">Определение остаточной пористости </t>
  </si>
  <si>
    <t xml:space="preserve">10. БИТУМ </t>
  </si>
  <si>
    <t>Подготовка пробы</t>
  </si>
  <si>
    <t>Определение глубины проникания иглы (пенетрация)</t>
  </si>
  <si>
    <t>Растяжимость битума при температуре 0℃ и + 25℃</t>
  </si>
  <si>
    <t>11. ПОРОШОК МИНЕРАЛЬНЫЙ ДЛЯ АСФАЛЬТОБЕТОННЫХ И ОРГАНОМИНЕРАЛЬНЫХ СМЕСЕЙ</t>
  </si>
  <si>
    <t xml:space="preserve">Определение средней плотности </t>
  </si>
  <si>
    <t xml:space="preserve">Определение влажности </t>
  </si>
  <si>
    <t>Определение насыпной плотности</t>
  </si>
  <si>
    <t>12. ЩМА (Щебеночно-мастичный асфальтобетон)</t>
  </si>
  <si>
    <t>Отбор проб вырубок (кернов) из щебеночно-мастичного асфальтобетоного покрытия</t>
  </si>
  <si>
    <t>Определение коэффициента уплотнения, плотности, водонасыщения щебеночно-мастичного асфальтобетоного покрытия</t>
  </si>
  <si>
    <t>Определения толщины слоя щебеночно-мастичного асфальтобетоного покрытия</t>
  </si>
  <si>
    <t>Испытание образцов, комплексное</t>
  </si>
  <si>
    <t>Гранулометрический (зерновой) состав и содержание битума</t>
  </si>
  <si>
    <t>Определение средней плотности минеральной части (остова)</t>
  </si>
  <si>
    <t>Сдвигоустойчивость</t>
  </si>
  <si>
    <t>13. ПРОЧИЕ</t>
  </si>
  <si>
    <t>Консультационные услуги</t>
  </si>
  <si>
    <t>1 час</t>
  </si>
  <si>
    <t>Выезд специалиста на осмотр объекта для определения видов работ</t>
  </si>
  <si>
    <t>Перевыпуск (переоформление) протокола испытаний</t>
  </si>
  <si>
    <t xml:space="preserve">1 протокол </t>
  </si>
  <si>
    <t>50% от стоимости протокола</t>
  </si>
  <si>
    <t>Услуги лаборатории по неразрушающему контролю</t>
  </si>
  <si>
    <t>сварных соединений трубопроводов, диаметром:</t>
  </si>
  <si>
    <t>до 108 мм</t>
  </si>
  <si>
    <t>1 стык</t>
  </si>
  <si>
    <t>108-273</t>
  </si>
  <si>
    <t>273-530</t>
  </si>
  <si>
    <t>530-720</t>
  </si>
  <si>
    <t>720-920</t>
  </si>
  <si>
    <t>920-1020</t>
  </si>
  <si>
    <t>1020-1220</t>
  </si>
  <si>
    <t>1220-1420 и более</t>
  </si>
  <si>
    <t>сварных соединений оборудования и конструкций в вертикальном и горизонтальном положении:</t>
  </si>
  <si>
    <t>стыковые, угловые, нахлесточные.</t>
  </si>
  <si>
    <t>1 п.м.</t>
  </si>
  <si>
    <t>Основной металл оборудования и трубопроводов:</t>
  </si>
  <si>
    <t>любой формы</t>
  </si>
  <si>
    <r>
      <t>1 м</t>
    </r>
    <r>
      <rPr>
        <vertAlign val="superscript"/>
        <sz val="8"/>
        <color theme="1"/>
        <rFont val="Times New Roman"/>
        <family val="1"/>
        <charset val="204"/>
      </rPr>
      <t>2</t>
    </r>
  </si>
  <si>
    <t>Ультразвуковой контроль:</t>
  </si>
  <si>
    <t>сварных соединений (стыковых) трубопроводов, диаметром:</t>
  </si>
  <si>
    <t>Толщинометрия металлоконструкций</t>
  </si>
  <si>
    <t>57 мм</t>
  </si>
  <si>
    <t>76 мм</t>
  </si>
  <si>
    <t>89 мм</t>
  </si>
  <si>
    <t>108 мм</t>
  </si>
  <si>
    <t>114 мм</t>
  </si>
  <si>
    <t>127 мм</t>
  </si>
  <si>
    <t>133 мм</t>
  </si>
  <si>
    <t>146 мм</t>
  </si>
  <si>
    <t>152 мм</t>
  </si>
  <si>
    <t>159 мм</t>
  </si>
  <si>
    <t>168 мм</t>
  </si>
  <si>
    <t>194 мм</t>
  </si>
  <si>
    <t>219 мм</t>
  </si>
  <si>
    <t>245 мм</t>
  </si>
  <si>
    <t>273 мм</t>
  </si>
  <si>
    <t>325 мм</t>
  </si>
  <si>
    <t>377 мм</t>
  </si>
  <si>
    <t>426 мм</t>
  </si>
  <si>
    <t>530 мм</t>
  </si>
  <si>
    <t>630 мм</t>
  </si>
  <si>
    <t>720 мм</t>
  </si>
  <si>
    <t>820 мм</t>
  </si>
  <si>
    <t>920 мм</t>
  </si>
  <si>
    <t>1020 мм</t>
  </si>
  <si>
    <t>1120 мм</t>
  </si>
  <si>
    <t>1220 мм</t>
  </si>
  <si>
    <t>1420 мм</t>
  </si>
  <si>
    <t>Лист толщиной до 20 мм</t>
  </si>
  <si>
    <t>Лист толщиной свыше 20 мм</t>
  </si>
  <si>
    <t>сварных соединений оборудования и конструкций в вертикальном и горизонтальном положении, при толщине основного металла:</t>
  </si>
  <si>
    <t>от 4 мм до 20 мм</t>
  </si>
  <si>
    <t>основного металла оборудования и конструкций</t>
  </si>
  <si>
    <t>простой формы одним датчиком</t>
  </si>
  <si>
    <r>
      <t>1 дм</t>
    </r>
    <r>
      <rPr>
        <vertAlign val="superscript"/>
        <sz val="8"/>
        <color theme="1"/>
        <rFont val="Times New Roman"/>
        <family val="1"/>
        <charset val="204"/>
      </rPr>
      <t>2</t>
    </r>
  </si>
  <si>
    <t>сложной формы одним датчиком</t>
  </si>
  <si>
    <t>Радиографический контроль:</t>
  </si>
  <si>
    <t>57 мм толщина 5</t>
  </si>
  <si>
    <t>57 мм толщина 11</t>
  </si>
  <si>
    <t>76 мм толщина 5</t>
  </si>
  <si>
    <t>76 мм толщина 10</t>
  </si>
  <si>
    <t>89 мм толщина 5</t>
  </si>
  <si>
    <t>89 мм толщина 10</t>
  </si>
  <si>
    <t>108 мм толщина 5</t>
  </si>
  <si>
    <t>108 мм толщина 10</t>
  </si>
  <si>
    <t>114 мм толщина до 5</t>
  </si>
  <si>
    <t>114 мм толщина до 10</t>
  </si>
  <si>
    <t>127 мм толщина до 5</t>
  </si>
  <si>
    <t>127 мм толщина до 10</t>
  </si>
  <si>
    <t>133 мм толщина до 5</t>
  </si>
  <si>
    <t>133 мм толщина до 10</t>
  </si>
  <si>
    <t>146 мм толщина до 5</t>
  </si>
  <si>
    <t>146 мм толщина до 10</t>
  </si>
  <si>
    <t>152 мм толщина до 10</t>
  </si>
  <si>
    <t>152 мм толщина до 15</t>
  </si>
  <si>
    <t>159 мм толщина до 10</t>
  </si>
  <si>
    <t>159 мм толщина до 15</t>
  </si>
  <si>
    <t>159 мм толщина до 20</t>
  </si>
  <si>
    <t>168 мм толщина до 10</t>
  </si>
  <si>
    <t>168 мм толщина до 15</t>
  </si>
  <si>
    <t>168 мм толщина до 20</t>
  </si>
  <si>
    <t>194 мм толщина до 10</t>
  </si>
  <si>
    <t>194 мм толщина до 15</t>
  </si>
  <si>
    <t>194 мм толщина до 20</t>
  </si>
  <si>
    <t>219 мм толщина до 12</t>
  </si>
  <si>
    <t>219 мм толщина до 16</t>
  </si>
  <si>
    <t>219 мм толщина до 20</t>
  </si>
  <si>
    <t>245 мм толщина 10</t>
  </si>
  <si>
    <t>245 мм толщина 15</t>
  </si>
  <si>
    <t>245 мм толщина 20</t>
  </si>
  <si>
    <t>273 мм толщина 10</t>
  </si>
  <si>
    <t>273 мм толщина 15</t>
  </si>
  <si>
    <t>273 мм толщина 20</t>
  </si>
  <si>
    <t>325 мм толщина 10</t>
  </si>
  <si>
    <t>325 мм толщина 15</t>
  </si>
  <si>
    <t>325 мм толщина 20</t>
  </si>
  <si>
    <t>377 мм толщина 10</t>
  </si>
  <si>
    <t>377 мм толщина 15</t>
  </si>
  <si>
    <t>377 мм толщина 20</t>
  </si>
  <si>
    <t>426 мм толщина 10</t>
  </si>
  <si>
    <t>426 мм толщина 15</t>
  </si>
  <si>
    <t>426 мм толщина 20</t>
  </si>
  <si>
    <t>530 мм толщина 10</t>
  </si>
  <si>
    <t>530 мм толщина 15</t>
  </si>
  <si>
    <t>530 мм толщина 20</t>
  </si>
  <si>
    <t>630 мм толщина 10</t>
  </si>
  <si>
    <t>630 мм толщина 15</t>
  </si>
  <si>
    <t>630 мм толщина 20</t>
  </si>
  <si>
    <t>720 мм толщина 10</t>
  </si>
  <si>
    <t>720 мм толщина 15</t>
  </si>
  <si>
    <t>720 мм толщина 20</t>
  </si>
  <si>
    <t>820 мм толщина 10</t>
  </si>
  <si>
    <t>820 мм толщина 15</t>
  </si>
  <si>
    <t>820 мм толщина 20</t>
  </si>
  <si>
    <t>920 мм толщина 10</t>
  </si>
  <si>
    <t>920 мм толщина 15</t>
  </si>
  <si>
    <t>920 мм толщина 20</t>
  </si>
  <si>
    <t>1020 мм толщина 10</t>
  </si>
  <si>
    <t>1020 мм толщина 15</t>
  </si>
  <si>
    <t>1020 мм толщина 20</t>
  </si>
  <si>
    <t>1120 мм толщина 10</t>
  </si>
  <si>
    <t>1120 мм толщина 15</t>
  </si>
  <si>
    <t>1120 мм толщина 20</t>
  </si>
  <si>
    <t>1220 мм толщина 10</t>
  </si>
  <si>
    <t>1220 мм толщина 15</t>
  </si>
  <si>
    <t>1220 мм толщина 20</t>
  </si>
  <si>
    <t>1420 мм толщина 10</t>
  </si>
  <si>
    <t>1420 мм толщина 15</t>
  </si>
  <si>
    <t>1420 мм толщина 20</t>
  </si>
  <si>
    <t>Лист толщиной до 25 мм</t>
  </si>
  <si>
    <t>1 п.м</t>
  </si>
  <si>
    <t>Лист толщиной свыше 25 мм</t>
  </si>
  <si>
    <t>Цветная дефектоскопия (капиллярный метод):</t>
  </si>
  <si>
    <t>Резервуары</t>
  </si>
  <si>
    <t>Трубопроводы</t>
  </si>
  <si>
    <t>Металлоконструкции</t>
  </si>
  <si>
    <t>22 - 114 мм</t>
  </si>
  <si>
    <t>220 - 540</t>
  </si>
  <si>
    <t>220-580</t>
  </si>
  <si>
    <t>133 - 325 мм</t>
  </si>
  <si>
    <t>2 стык</t>
  </si>
  <si>
    <t>650 - 1350</t>
  </si>
  <si>
    <t>715-1485</t>
  </si>
  <si>
    <t>377 - 720 мм</t>
  </si>
  <si>
    <t>3 стык</t>
  </si>
  <si>
    <t>1 600 – 2 800</t>
  </si>
  <si>
    <t>1760-3080</t>
  </si>
  <si>
    <t>860 - 1220 мм</t>
  </si>
  <si>
    <t>4 стык</t>
  </si>
  <si>
    <t>3 300 – 5 000</t>
  </si>
  <si>
    <t>3630-5500</t>
  </si>
  <si>
    <t>Проверка целостности изоляционных покрытий</t>
  </si>
  <si>
    <t>Метод пробоя изоляции (электроискровым дефектоскопом)</t>
  </si>
  <si>
    <t>от 1 000</t>
  </si>
  <si>
    <t>Тепловой контроль:</t>
  </si>
  <si>
    <t>Объекты</t>
  </si>
  <si>
    <t>Стоимость работ</t>
  </si>
  <si>
    <t>Квартиры</t>
  </si>
  <si>
    <t>1 комната</t>
  </si>
  <si>
    <t>15 000 - 25 000. (термограмма / полный отчет)</t>
  </si>
  <si>
    <t>16 500-27 500 (термограмма / полный отчет)</t>
  </si>
  <si>
    <t>2 комнаты</t>
  </si>
  <si>
    <t>20 000 - 30 000. (термограмма / полный отчет)</t>
  </si>
  <si>
    <t>22 000-33 000 (термограмма / полный отчет)</t>
  </si>
  <si>
    <t>3-5 комнатные</t>
  </si>
  <si>
    <t>25 000 - 40 000. (термограмма / полный отчет)</t>
  </si>
  <si>
    <t>27 500 - 44 000 (термограмма / полный отчет)</t>
  </si>
  <si>
    <t>Коттеджи</t>
  </si>
  <si>
    <r>
      <t>до 150 м</t>
    </r>
    <r>
      <rPr>
        <vertAlign val="superscript"/>
        <sz val="7"/>
        <color theme="1"/>
        <rFont val="Times New Roman"/>
        <family val="1"/>
        <charset val="204"/>
      </rPr>
      <t>2</t>
    </r>
  </si>
  <si>
    <t>20 000 - 30 000. (термограмма / полный отчет)</t>
  </si>
  <si>
    <r>
      <t>150 - 350 м</t>
    </r>
    <r>
      <rPr>
        <vertAlign val="superscript"/>
        <sz val="7"/>
        <color theme="1"/>
        <rFont val="Times New Roman"/>
        <family val="1"/>
        <charset val="204"/>
      </rPr>
      <t>2</t>
    </r>
  </si>
  <si>
    <t>30 000 - 40 000. (термограмма / полный отчет)</t>
  </si>
  <si>
    <t>33 000 - 44 000 (термограмма / полный отчет)</t>
  </si>
  <si>
    <r>
      <t>350 - 500 м</t>
    </r>
    <r>
      <rPr>
        <vertAlign val="superscript"/>
        <sz val="7"/>
        <color theme="1"/>
        <rFont val="Times New Roman"/>
        <family val="1"/>
        <charset val="204"/>
      </rPr>
      <t>2</t>
    </r>
  </si>
  <si>
    <t>7 000 - 50 000. (термограмма / полный отчет)</t>
  </si>
  <si>
    <t>7 700 - 55 000 (термограмма / полный отчет)</t>
  </si>
  <si>
    <t>Здания</t>
  </si>
  <si>
    <r>
      <t>до 1000 м</t>
    </r>
    <r>
      <rPr>
        <vertAlign val="superscript"/>
        <sz val="7"/>
        <color theme="1"/>
        <rFont val="Times New Roman"/>
        <family val="1"/>
        <charset val="204"/>
      </rPr>
      <t>2</t>
    </r>
  </si>
  <si>
    <r>
      <t>150 тг за 1 м</t>
    </r>
    <r>
      <rPr>
        <vertAlign val="superscript"/>
        <sz val="7"/>
        <color theme="1"/>
        <rFont val="Times New Roman"/>
        <family val="1"/>
        <charset val="204"/>
      </rPr>
      <t>2</t>
    </r>
  </si>
  <si>
    <t>165  тг за 1 м2</t>
  </si>
  <si>
    <r>
      <t>1000 - 5000 м</t>
    </r>
    <r>
      <rPr>
        <vertAlign val="superscript"/>
        <sz val="7"/>
        <color theme="1"/>
        <rFont val="Times New Roman"/>
        <family val="1"/>
        <charset val="204"/>
      </rPr>
      <t>2</t>
    </r>
  </si>
  <si>
    <r>
      <t>115 тг  за 1 м</t>
    </r>
    <r>
      <rPr>
        <vertAlign val="superscript"/>
        <sz val="7"/>
        <color theme="1"/>
        <rFont val="Times New Roman"/>
        <family val="1"/>
        <charset val="204"/>
      </rPr>
      <t>2</t>
    </r>
  </si>
  <si>
    <t>125  тг  за 1 м2</t>
  </si>
  <si>
    <r>
      <t>5000 -10000 м</t>
    </r>
    <r>
      <rPr>
        <vertAlign val="superscript"/>
        <sz val="7"/>
        <color theme="1"/>
        <rFont val="Times New Roman"/>
        <family val="1"/>
        <charset val="204"/>
      </rPr>
      <t>2</t>
    </r>
  </si>
  <si>
    <r>
      <t>100 тг за 1 м</t>
    </r>
    <r>
      <rPr>
        <vertAlign val="superscript"/>
        <sz val="7"/>
        <color theme="1"/>
        <rFont val="Times New Roman"/>
        <family val="1"/>
        <charset val="204"/>
      </rPr>
      <t>2</t>
    </r>
  </si>
  <si>
    <t xml:space="preserve"> 110 тг  за 1 м2</t>
  </si>
  <si>
    <t>Аренда тепловизора (с оператором)</t>
  </si>
  <si>
    <t>за 1 час работ</t>
  </si>
  <si>
    <t>Чувствительность 0,5/12 мм</t>
  </si>
  <si>
    <t>Дефектоскопия (1 кв. м. площади)</t>
  </si>
  <si>
    <t>15 000 - 17 000</t>
  </si>
  <si>
    <t>16 500 -1 8 700</t>
  </si>
  <si>
    <t>Чувствительность 0,5/6 мм</t>
  </si>
  <si>
    <t>17 000 – 19 000</t>
  </si>
  <si>
    <t>18 700 - 20 900</t>
  </si>
  <si>
    <t>Чувствительность 0,2/3 мм</t>
  </si>
  <si>
    <t>19 000 - 22 000</t>
  </si>
  <si>
    <t>20900-24200</t>
  </si>
  <si>
    <t>Дефектоскопия сварных соед. (за п.м.)</t>
  </si>
  <si>
    <t>Дефектоскопия сварных соед. (за п. м.)</t>
  </si>
  <si>
    <t>Капиллярный контроль:</t>
  </si>
  <si>
    <t>УЗК контроль ПЭ труб Ø 1200</t>
  </si>
  <si>
    <t>УЗК контроль ПЭ труб Ø 1000</t>
  </si>
  <si>
    <t>УЗК контроль ПЭ труб Ø 900</t>
  </si>
  <si>
    <t>УЗК контроль ПЭ труб Ø 800</t>
  </si>
  <si>
    <t>УЗК контроль ПЭ труб Ø 710</t>
  </si>
  <si>
    <t>УЗК контроль ПЭ труб Ø 550</t>
  </si>
  <si>
    <t>УЗК контроль ПЭ труб Ø 500</t>
  </si>
  <si>
    <t>УЗК контроль ПЭ труб Ø 450</t>
  </si>
  <si>
    <t>УЗК контроль ПЭ труб Ø 400</t>
  </si>
  <si>
    <t>УЗК контроль ПЭ труб Ø 315</t>
  </si>
  <si>
    <t>УЗК контроль ПЭ труб Ø 225</t>
  </si>
  <si>
    <t>УЗК контроль ПЭ труб Ø 160</t>
  </si>
  <si>
    <t>УЗК контроль ПЭ труб Ø 114</t>
  </si>
  <si>
    <t>УЗК контроль ПЭ труб Ø 110</t>
  </si>
  <si>
    <t xml:space="preserve">          сварного шва </t>
  </si>
  <si>
    <t>1 м</t>
  </si>
  <si>
    <t>до 114 мм</t>
  </si>
  <si>
    <t>1 стык трубопроводов диаметром:</t>
  </si>
  <si>
    <t>до 325 мм</t>
  </si>
  <si>
    <t>до 720 мм</t>
  </si>
  <si>
    <t>до 1 420 мм</t>
  </si>
  <si>
    <t>верт. / горизонт.</t>
  </si>
  <si>
    <r>
      <t>1 м</t>
    </r>
    <r>
      <rPr>
        <vertAlign val="superscript"/>
        <sz val="6"/>
        <color rgb="FF000000"/>
        <rFont val="Times New Roman"/>
        <family val="1"/>
        <charset val="204"/>
      </rPr>
      <t>2</t>
    </r>
    <r>
      <rPr>
        <sz val="6"/>
        <color rgb="FF000000"/>
        <rFont val="Times New Roman"/>
        <family val="1"/>
        <charset val="204"/>
      </rPr>
      <t> оборудования и конструкций с положением сварного соединения:</t>
    </r>
  </si>
  <si>
    <t>Потолочное</t>
  </si>
  <si>
    <t>1 м2 оборудования и конструкций с положением сварного соединения:</t>
  </si>
  <si>
    <t xml:space="preserve">1 кв. м </t>
  </si>
  <si>
    <t>Определение расположения арматуры и закладных деталей</t>
  </si>
  <si>
    <t>Определение толщины защитного слоя покрытия</t>
  </si>
  <si>
    <t>1 точка</t>
  </si>
  <si>
    <t>Выезд специалиста в другой город по согласованию</t>
  </si>
  <si>
    <t xml:space="preserve">          </t>
  </si>
  <si>
    <t>Визуальный и измерительный контроль:</t>
  </si>
  <si>
    <t>Магнитный контроль:</t>
  </si>
  <si>
    <t>сварного шва</t>
  </si>
  <si>
    <t>Определение плотности бетона (по образцам 100х100х100, 150х150х150)</t>
  </si>
  <si>
    <t>Определение прочности бетона на сжатие  (по образцам 100х100х100, 150х150х150)</t>
  </si>
  <si>
    <t>Отбор проб с выездом специалиста</t>
  </si>
  <si>
    <t>Изготовление бетонных образцов (100х100х100, 150х150х150)</t>
  </si>
  <si>
    <t xml:space="preserve">Отбор проб бетона с выездом на объект (для изготовления образцов) </t>
  </si>
  <si>
    <t>Определения плотности  (по образцам 70,7х70,7х70,7)</t>
  </si>
  <si>
    <t>Изготовление образцов (по образцам 70,7х70,7х70,7)</t>
  </si>
  <si>
    <t>Отбор проб с выездом на объект  (для изготовления образцов)</t>
  </si>
  <si>
    <t>Определение прочности раствора на сжатие (по образцам 70,7х70,7х70,7)</t>
  </si>
  <si>
    <t> 5. СТРОИТЕЛЬНЫЙ РАСТВОР</t>
  </si>
  <si>
    <t>Хранение образцов 7, 14, 28 суток  (100х100х100, 150х150х150)</t>
  </si>
  <si>
    <t>Хранение образцов 7, 14, 28 суток (по образцам 70,7х70,7х70,7)</t>
  </si>
  <si>
    <t>    ЗАПОЛНИТЕЛИ</t>
  </si>
  <si>
    <t>ПЕСОК ДЛЯ СТРОИТЕЛЬНЫХ РАБОТ</t>
  </si>
  <si>
    <t>Отбор проб с выездом на обьект</t>
  </si>
  <si>
    <t>ЩПС, ГПС (щебеночно-песчаная смесь, гравийно-песчаная смесь)</t>
  </si>
  <si>
    <t xml:space="preserve">Подготовка пробы и изготовление образцов </t>
  </si>
  <si>
    <t>Отбор проб асфальтобетонной смеси с  выездом</t>
  </si>
  <si>
    <t>Определение коэффициента уплотнения</t>
  </si>
  <si>
    <t>Опредление водонасыщения</t>
  </si>
  <si>
    <r>
      <t xml:space="preserve">Опредление прочности (при 20 °С, 50 </t>
    </r>
    <r>
      <rPr>
        <sz val="8"/>
        <color theme="1"/>
        <rFont val="Calibri"/>
        <family val="2"/>
        <charset val="204"/>
      </rPr>
      <t>°</t>
    </r>
    <r>
      <rPr>
        <sz val="8"/>
        <color theme="1"/>
        <rFont val="Times New Roman"/>
        <family val="1"/>
        <charset val="204"/>
      </rPr>
      <t>С)</t>
    </r>
  </si>
  <si>
    <t>Вихретоковый контроль:</t>
  </si>
  <si>
    <t>УЛЬТРАЗВУКОВОЙ КОНТРОЛЬ ПЭ труб</t>
  </si>
  <si>
    <t>1 образца</t>
  </si>
  <si>
    <t xml:space="preserve">Испытание арматуры (по договору взаимного оказания услуг) </t>
  </si>
  <si>
    <t xml:space="preserve">Предел текучести арматуры </t>
  </si>
  <si>
    <t>3 образца</t>
  </si>
  <si>
    <t>Подготовка пробы (замер диаметра и нанесение насечки)</t>
  </si>
  <si>
    <t>Временное  сопротивление  разрыву</t>
  </si>
  <si>
    <t>Отбор проб с выездом</t>
  </si>
  <si>
    <t xml:space="preserve">Геометрические размеры </t>
  </si>
  <si>
    <t>Прочность на сжатие, изгиб</t>
  </si>
  <si>
    <t>15 образцов</t>
  </si>
  <si>
    <t xml:space="preserve">Кирпич керамический, силикатный (по договору взаимного оказания услуг) </t>
  </si>
  <si>
    <t xml:space="preserve">Марка щебня по дробимости </t>
  </si>
  <si>
    <t>Марка щебня по дробимости (каменных пород)</t>
  </si>
  <si>
    <t>Марка щебня по дробимости</t>
  </si>
  <si>
    <t>Прочее:</t>
  </si>
  <si>
    <t xml:space="preserve">Ультразвуковой контроль толщины </t>
  </si>
  <si>
    <t>Замер твердости по Бринеллю</t>
  </si>
  <si>
    <t>Прайс услуг на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</si>
</sst>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i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vertAlign val="superscript"/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1" xfId="0" applyBorder="1" applyAlignment="1">
      <alignment vertical="top" wrapText="1"/>
    </xf>
    <xf numFmtId="0" fontId="3" fillId="2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2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vertical="center" wrapText="1"/>
    </xf>
    <xf numFmtId="1" fontId="3" fillId="0" borderId="0" xfId="1" applyNumberFormat="1" applyFont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1" fontId="3" fillId="0" borderId="2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" fontId="4" fillId="0" borderId="3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3" fontId="3" fillId="0" borderId="10" xfId="0" applyNumberFormat="1" applyFont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 applyAlignment="1">
      <alignment vertical="center" wrapText="1"/>
    </xf>
    <xf numFmtId="1" fontId="3" fillId="0" borderId="6" xfId="1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center" wrapText="1"/>
    </xf>
    <xf numFmtId="16" fontId="4" fillId="0" borderId="3" xfId="0" applyNumberFormat="1" applyFont="1" applyBorder="1" applyAlignment="1">
      <alignment horizontal="center" vertical="center" wrapText="1"/>
    </xf>
    <xf numFmtId="16" fontId="4" fillId="0" borderId="4" xfId="0" applyNumberFormat="1" applyFont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17" fontId="4" fillId="0" borderId="3" xfId="0" applyNumberFormat="1" applyFont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5" xfId="1" applyNumberFormat="1" applyFont="1" applyBorder="1" applyAlignment="1">
      <alignment horizontal="center" vertical="center"/>
    </xf>
    <xf numFmtId="1" fontId="3" fillId="0" borderId="8" xfId="1" applyNumberFormat="1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05"/>
  <sheetViews>
    <sheetView tabSelected="1" view="pageBreakPreview" zoomScale="140" zoomScaleNormal="120" zoomScaleSheetLayoutView="140" workbookViewId="0">
      <selection activeCell="F5" sqref="F5:F8"/>
    </sheetView>
  </sheetViews>
  <sheetFormatPr defaultRowHeight="14.4" x14ac:dyDescent="0.3"/>
  <cols>
    <col min="2" max="2" width="65.109375" customWidth="1"/>
    <col min="3" max="3" width="13.5546875" customWidth="1"/>
    <col min="4" max="4" width="7.6640625" hidden="1" customWidth="1"/>
    <col min="5" max="5" width="10.33203125" style="2" hidden="1" customWidth="1"/>
    <col min="6" max="6" width="12.6640625" style="41" customWidth="1"/>
  </cols>
  <sheetData>
    <row r="1" spans="2:6" x14ac:dyDescent="0.3">
      <c r="B1" s="127" t="s">
        <v>377</v>
      </c>
      <c r="C1" s="127"/>
      <c r="D1" s="127"/>
      <c r="E1" s="127"/>
      <c r="F1" s="127"/>
    </row>
    <row r="2" spans="2:6" x14ac:dyDescent="0.3">
      <c r="B2" s="54"/>
      <c r="C2" s="54"/>
      <c r="D2" s="54"/>
      <c r="E2" s="54"/>
      <c r="F2" s="54"/>
    </row>
    <row r="3" spans="2:6" ht="15.6" customHeight="1" x14ac:dyDescent="0.3">
      <c r="B3" s="59" t="s">
        <v>0</v>
      </c>
      <c r="C3" s="60" t="s">
        <v>1</v>
      </c>
      <c r="D3" s="44" t="s">
        <v>2</v>
      </c>
      <c r="E3" s="46"/>
      <c r="F3" s="40" t="s">
        <v>2</v>
      </c>
    </row>
    <row r="4" spans="2:6" ht="15.6" customHeight="1" x14ac:dyDescent="0.3">
      <c r="B4" s="85" t="s">
        <v>3</v>
      </c>
      <c r="C4" s="86"/>
      <c r="D4" s="86"/>
      <c r="E4" s="86"/>
      <c r="F4" s="87"/>
    </row>
    <row r="5" spans="2:6" ht="12" customHeight="1" x14ac:dyDescent="0.3">
      <c r="B5" s="4" t="s">
        <v>4</v>
      </c>
      <c r="C5" s="124" t="s">
        <v>5</v>
      </c>
      <c r="D5" s="61">
        <v>12000</v>
      </c>
      <c r="E5" s="62">
        <f>D5*10%</f>
        <v>1200</v>
      </c>
      <c r="F5" s="116">
        <f>D5+E5</f>
        <v>13200</v>
      </c>
    </row>
    <row r="6" spans="2:6" ht="12" customHeight="1" x14ac:dyDescent="0.3">
      <c r="B6" s="4" t="s">
        <v>6</v>
      </c>
      <c r="C6" s="125"/>
      <c r="D6" s="61"/>
      <c r="E6" s="62"/>
      <c r="F6" s="117"/>
    </row>
    <row r="7" spans="2:6" ht="12" customHeight="1" x14ac:dyDescent="0.3">
      <c r="B7" s="4" t="s">
        <v>7</v>
      </c>
      <c r="C7" s="125"/>
      <c r="D7" s="61"/>
      <c r="E7" s="62"/>
      <c r="F7" s="117"/>
    </row>
    <row r="8" spans="2:6" ht="21.6" customHeight="1" x14ac:dyDescent="0.3">
      <c r="B8" s="5" t="s">
        <v>8</v>
      </c>
      <c r="C8" s="126"/>
      <c r="D8" s="61"/>
      <c r="E8" s="62"/>
      <c r="F8" s="118"/>
    </row>
    <row r="9" spans="2:6" ht="16.2" customHeight="1" x14ac:dyDescent="0.3">
      <c r="B9" s="4" t="s">
        <v>339</v>
      </c>
      <c r="C9" s="45" t="s">
        <v>9</v>
      </c>
      <c r="D9" s="50">
        <v>3000</v>
      </c>
      <c r="E9" s="46">
        <f>D9*30%</f>
        <v>900</v>
      </c>
      <c r="F9" s="47">
        <v>2600</v>
      </c>
    </row>
    <row r="10" spans="2:6" ht="24.6" customHeight="1" x14ac:dyDescent="0.3">
      <c r="B10" s="5" t="s">
        <v>10</v>
      </c>
      <c r="C10" s="45" t="s">
        <v>9</v>
      </c>
      <c r="D10" s="50">
        <v>8000</v>
      </c>
      <c r="E10" s="46">
        <f>D10*30%</f>
        <v>2400</v>
      </c>
      <c r="F10" s="47"/>
    </row>
    <row r="11" spans="2:6" ht="16.2" customHeight="1" x14ac:dyDescent="0.3">
      <c r="B11" s="5" t="s">
        <v>11</v>
      </c>
      <c r="C11" s="45" t="s">
        <v>9</v>
      </c>
      <c r="D11" s="50">
        <v>4500</v>
      </c>
      <c r="E11" s="46">
        <f t="shared" ref="E11:E21" si="0">D11*10%</f>
        <v>450</v>
      </c>
      <c r="F11" s="47">
        <f>E11+D11</f>
        <v>4950</v>
      </c>
    </row>
    <row r="12" spans="2:6" ht="16.2" customHeight="1" x14ac:dyDescent="0.3">
      <c r="B12" s="4" t="s">
        <v>7</v>
      </c>
      <c r="C12" s="45" t="s">
        <v>9</v>
      </c>
      <c r="D12" s="50">
        <v>1500</v>
      </c>
      <c r="E12" s="46">
        <f t="shared" ref="E12:E18" si="1">D12*20%</f>
        <v>300</v>
      </c>
      <c r="F12" s="47">
        <f>E12+D12</f>
        <v>1800</v>
      </c>
    </row>
    <row r="13" spans="2:6" ht="16.2" customHeight="1" x14ac:dyDescent="0.3">
      <c r="B13" s="4" t="s">
        <v>12</v>
      </c>
      <c r="C13" s="45" t="s">
        <v>9</v>
      </c>
      <c r="D13" s="50">
        <v>2000</v>
      </c>
      <c r="E13" s="46">
        <f t="shared" si="1"/>
        <v>400</v>
      </c>
      <c r="F13" s="47">
        <f>E13+D13</f>
        <v>2400</v>
      </c>
    </row>
    <row r="14" spans="2:6" ht="16.2" customHeight="1" x14ac:dyDescent="0.3">
      <c r="B14" s="4" t="s">
        <v>13</v>
      </c>
      <c r="C14" s="45" t="s">
        <v>9</v>
      </c>
      <c r="D14" s="50">
        <v>4000</v>
      </c>
      <c r="E14" s="46">
        <f t="shared" si="1"/>
        <v>800</v>
      </c>
      <c r="F14" s="47">
        <f>E14+D14</f>
        <v>4800</v>
      </c>
    </row>
    <row r="15" spans="2:6" ht="16.2" customHeight="1" x14ac:dyDescent="0.3">
      <c r="B15" s="4" t="s">
        <v>14</v>
      </c>
      <c r="C15" s="45" t="s">
        <v>9</v>
      </c>
      <c r="D15" s="50">
        <v>2500</v>
      </c>
      <c r="E15" s="46">
        <f t="shared" si="1"/>
        <v>500</v>
      </c>
      <c r="F15" s="47">
        <f>E15+D15</f>
        <v>3000</v>
      </c>
    </row>
    <row r="16" spans="2:6" ht="16.2" customHeight="1" x14ac:dyDescent="0.3">
      <c r="B16" s="4" t="s">
        <v>15</v>
      </c>
      <c r="C16" s="45" t="s">
        <v>9</v>
      </c>
      <c r="D16" s="50">
        <v>15000</v>
      </c>
      <c r="E16" s="46">
        <f t="shared" si="1"/>
        <v>3000</v>
      </c>
      <c r="F16" s="47">
        <f>E16+D16</f>
        <v>18000</v>
      </c>
    </row>
    <row r="17" spans="2:10" ht="16.2" customHeight="1" x14ac:dyDescent="0.3">
      <c r="B17" s="5" t="s">
        <v>16</v>
      </c>
      <c r="C17" s="45" t="s">
        <v>9</v>
      </c>
      <c r="D17" s="50">
        <v>3500</v>
      </c>
      <c r="E17" s="46">
        <f t="shared" si="1"/>
        <v>700</v>
      </c>
      <c r="F17" s="47">
        <f>E17+D17</f>
        <v>4200</v>
      </c>
    </row>
    <row r="18" spans="2:10" ht="16.2" customHeight="1" x14ac:dyDescent="0.3">
      <c r="B18" s="5" t="s">
        <v>17</v>
      </c>
      <c r="C18" s="45" t="s">
        <v>9</v>
      </c>
      <c r="D18" s="50">
        <v>4500</v>
      </c>
      <c r="E18" s="46">
        <f t="shared" si="1"/>
        <v>900</v>
      </c>
      <c r="F18" s="47">
        <f>E18+D18</f>
        <v>5400</v>
      </c>
    </row>
    <row r="19" spans="2:10" ht="22.2" customHeight="1" x14ac:dyDescent="0.3">
      <c r="B19" s="85" t="s">
        <v>18</v>
      </c>
      <c r="C19" s="86"/>
      <c r="D19" s="86"/>
      <c r="E19" s="86"/>
      <c r="F19" s="87"/>
    </row>
    <row r="20" spans="2:10" ht="12.6" customHeight="1" x14ac:dyDescent="0.3">
      <c r="B20" s="5" t="s">
        <v>19</v>
      </c>
      <c r="C20" s="45" t="s">
        <v>20</v>
      </c>
      <c r="D20" s="50">
        <v>1500</v>
      </c>
      <c r="E20" s="46">
        <f>D20*20%</f>
        <v>300</v>
      </c>
      <c r="F20" s="47">
        <f>D20+E20</f>
        <v>1800</v>
      </c>
    </row>
    <row r="21" spans="2:10" ht="12.6" customHeight="1" x14ac:dyDescent="0.3">
      <c r="B21" s="4" t="s">
        <v>21</v>
      </c>
      <c r="C21" s="45" t="s">
        <v>22</v>
      </c>
      <c r="D21" s="50">
        <v>20000</v>
      </c>
      <c r="E21" s="46">
        <f t="shared" si="0"/>
        <v>2000</v>
      </c>
      <c r="F21" s="47">
        <f>E21+D21</f>
        <v>22000</v>
      </c>
    </row>
    <row r="22" spans="2:10" ht="12.6" customHeight="1" x14ac:dyDescent="0.3">
      <c r="B22" s="5" t="s">
        <v>23</v>
      </c>
      <c r="C22" s="45" t="s">
        <v>20</v>
      </c>
      <c r="D22" s="50">
        <v>4500</v>
      </c>
      <c r="E22" s="46">
        <f>D22*20%</f>
        <v>900</v>
      </c>
      <c r="F22" s="47">
        <f>E22+D22</f>
        <v>5400</v>
      </c>
    </row>
    <row r="23" spans="2:10" ht="18" customHeight="1" x14ac:dyDescent="0.3">
      <c r="B23" s="91" t="s">
        <v>24</v>
      </c>
      <c r="C23" s="92"/>
      <c r="D23" s="92"/>
      <c r="E23" s="92"/>
      <c r="F23" s="93"/>
    </row>
    <row r="24" spans="2:10" ht="12.6" customHeight="1" x14ac:dyDescent="0.3">
      <c r="B24" s="75" t="s">
        <v>341</v>
      </c>
      <c r="C24" s="45" t="s">
        <v>25</v>
      </c>
      <c r="D24" s="63"/>
      <c r="E24" s="46"/>
      <c r="F24" s="47">
        <v>120</v>
      </c>
    </row>
    <row r="25" spans="2:10" ht="13.2" customHeight="1" x14ac:dyDescent="0.3">
      <c r="B25" s="5" t="s">
        <v>340</v>
      </c>
      <c r="C25" s="45" t="s">
        <v>25</v>
      </c>
      <c r="D25" s="6">
        <v>500</v>
      </c>
      <c r="E25" s="46">
        <f>D25*40%</f>
        <v>200</v>
      </c>
      <c r="F25" s="47">
        <v>250</v>
      </c>
      <c r="H25">
        <f>1300/3</f>
        <v>433.33333333333331</v>
      </c>
    </row>
    <row r="26" spans="2:10" ht="13.2" customHeight="1" x14ac:dyDescent="0.3">
      <c r="B26" s="5" t="s">
        <v>347</v>
      </c>
      <c r="C26" s="45" t="s">
        <v>25</v>
      </c>
      <c r="D26" s="6">
        <v>700</v>
      </c>
      <c r="E26" s="46">
        <f>D26*40%</f>
        <v>280</v>
      </c>
      <c r="F26" s="47">
        <v>120</v>
      </c>
    </row>
    <row r="27" spans="2:10" ht="13.2" customHeight="1" x14ac:dyDescent="0.3">
      <c r="B27" s="5" t="s">
        <v>338</v>
      </c>
      <c r="C27" s="45" t="s">
        <v>360</v>
      </c>
      <c r="D27" s="50">
        <v>1000</v>
      </c>
      <c r="E27" s="46">
        <f>D27*30%</f>
        <v>300</v>
      </c>
      <c r="F27" s="47">
        <v>430</v>
      </c>
    </row>
    <row r="28" spans="2:10" ht="13.2" customHeight="1" x14ac:dyDescent="0.3">
      <c r="B28" s="5" t="s">
        <v>337</v>
      </c>
      <c r="C28" s="45" t="s">
        <v>360</v>
      </c>
      <c r="D28" s="50">
        <v>1000</v>
      </c>
      <c r="E28" s="46">
        <f>D28*30%</f>
        <v>300</v>
      </c>
      <c r="F28" s="47">
        <v>900</v>
      </c>
    </row>
    <row r="29" spans="2:10" ht="13.2" customHeight="1" x14ac:dyDescent="0.3">
      <c r="B29" s="4" t="s">
        <v>26</v>
      </c>
      <c r="C29" s="45" t="s">
        <v>27</v>
      </c>
      <c r="D29" s="50">
        <v>20000</v>
      </c>
      <c r="E29" s="46">
        <f t="shared" ref="E29" si="2">D29*10%</f>
        <v>2000</v>
      </c>
      <c r="F29" s="47">
        <f>D29+E29</f>
        <v>22000</v>
      </c>
      <c r="J29">
        <f>1300*3</f>
        <v>3900</v>
      </c>
    </row>
    <row r="30" spans="2:10" ht="13.2" customHeight="1" x14ac:dyDescent="0.3">
      <c r="B30" s="4" t="s">
        <v>28</v>
      </c>
      <c r="C30" s="45" t="s">
        <v>29</v>
      </c>
      <c r="D30" s="6">
        <v>700</v>
      </c>
      <c r="E30" s="46">
        <f>D30*30%</f>
        <v>210</v>
      </c>
      <c r="F30" s="47">
        <v>200</v>
      </c>
      <c r="J30">
        <f>3900+360+750+360</f>
        <v>5370</v>
      </c>
    </row>
    <row r="31" spans="2:10" ht="14.4" customHeight="1" x14ac:dyDescent="0.3">
      <c r="B31" s="94" t="s">
        <v>30</v>
      </c>
      <c r="C31" s="95"/>
      <c r="D31" s="95"/>
      <c r="E31" s="95"/>
      <c r="F31" s="96"/>
    </row>
    <row r="32" spans="2:10" ht="13.2" customHeight="1" x14ac:dyDescent="0.3">
      <c r="B32" s="4" t="s">
        <v>31</v>
      </c>
      <c r="C32" s="45" t="s">
        <v>9</v>
      </c>
      <c r="D32" s="50">
        <v>1500</v>
      </c>
      <c r="E32" s="46">
        <f>D32*30%</f>
        <v>450</v>
      </c>
      <c r="F32" s="47">
        <v>700</v>
      </c>
    </row>
    <row r="33" spans="2:6" ht="13.2" customHeight="1" x14ac:dyDescent="0.3">
      <c r="B33" s="4" t="s">
        <v>32</v>
      </c>
      <c r="C33" s="45" t="s">
        <v>9</v>
      </c>
      <c r="D33" s="50">
        <v>2500</v>
      </c>
      <c r="E33" s="46">
        <f>D33*20%</f>
        <v>500</v>
      </c>
      <c r="F33" s="47">
        <v>2000</v>
      </c>
    </row>
    <row r="34" spans="2:6" ht="13.2" customHeight="1" x14ac:dyDescent="0.3">
      <c r="B34" s="4" t="s">
        <v>33</v>
      </c>
      <c r="C34" s="45" t="s">
        <v>9</v>
      </c>
      <c r="D34" s="6">
        <v>700</v>
      </c>
      <c r="E34" s="46">
        <f>D34*40%</f>
        <v>280</v>
      </c>
      <c r="F34" s="47">
        <f>E34+D34</f>
        <v>980</v>
      </c>
    </row>
    <row r="35" spans="2:6" ht="13.2" customHeight="1" x14ac:dyDescent="0.3">
      <c r="B35" s="4" t="s">
        <v>34</v>
      </c>
      <c r="C35" s="45" t="s">
        <v>9</v>
      </c>
      <c r="D35" s="6">
        <v>500</v>
      </c>
      <c r="E35" s="46">
        <f>D35*40%</f>
        <v>200</v>
      </c>
      <c r="F35" s="47">
        <v>200</v>
      </c>
    </row>
    <row r="36" spans="2:6" ht="15.6" customHeight="1" x14ac:dyDescent="0.3">
      <c r="B36" s="59" t="s">
        <v>346</v>
      </c>
      <c r="C36" s="58"/>
      <c r="D36" s="58"/>
      <c r="E36" s="46"/>
      <c r="F36" s="47"/>
    </row>
    <row r="37" spans="2:6" ht="12.6" customHeight="1" x14ac:dyDescent="0.3">
      <c r="B37" s="4" t="s">
        <v>344</v>
      </c>
      <c r="C37" s="45" t="s">
        <v>25</v>
      </c>
      <c r="D37" s="50">
        <v>3000</v>
      </c>
      <c r="E37" s="46">
        <f>D37*10%</f>
        <v>300</v>
      </c>
      <c r="F37" s="47">
        <v>120</v>
      </c>
    </row>
    <row r="38" spans="2:6" ht="12.6" customHeight="1" x14ac:dyDescent="0.3">
      <c r="B38" s="4" t="s">
        <v>343</v>
      </c>
      <c r="C38" s="45" t="s">
        <v>25</v>
      </c>
      <c r="D38" s="50"/>
      <c r="E38" s="46"/>
      <c r="F38" s="47">
        <v>250</v>
      </c>
    </row>
    <row r="39" spans="2:6" ht="12.6" customHeight="1" x14ac:dyDescent="0.3">
      <c r="B39" s="4" t="s">
        <v>348</v>
      </c>
      <c r="C39" s="45" t="s">
        <v>25</v>
      </c>
      <c r="D39" s="50"/>
      <c r="E39" s="46"/>
      <c r="F39" s="47">
        <v>120</v>
      </c>
    </row>
    <row r="40" spans="2:6" ht="12.6" customHeight="1" x14ac:dyDescent="0.3">
      <c r="B40" s="4" t="s">
        <v>345</v>
      </c>
      <c r="C40" s="45" t="s">
        <v>25</v>
      </c>
      <c r="D40" s="50"/>
      <c r="E40" s="46"/>
      <c r="F40" s="47">
        <v>430</v>
      </c>
    </row>
    <row r="41" spans="2:6" ht="12.6" customHeight="1" x14ac:dyDescent="0.3">
      <c r="B41" s="4" t="s">
        <v>342</v>
      </c>
      <c r="C41" s="45" t="s">
        <v>25</v>
      </c>
      <c r="D41" s="50"/>
      <c r="E41" s="46"/>
      <c r="F41" s="47">
        <v>900</v>
      </c>
    </row>
    <row r="42" spans="2:6" ht="12.6" customHeight="1" x14ac:dyDescent="0.3">
      <c r="B42" s="4" t="s">
        <v>36</v>
      </c>
      <c r="C42" s="45" t="s">
        <v>9</v>
      </c>
      <c r="D42" s="6">
        <v>600</v>
      </c>
      <c r="E42" s="46">
        <f>D42*40%</f>
        <v>240</v>
      </c>
      <c r="F42" s="47">
        <f>E42+D42</f>
        <v>840</v>
      </c>
    </row>
    <row r="43" spans="2:6" ht="12.6" customHeight="1" x14ac:dyDescent="0.3">
      <c r="B43" s="4" t="s">
        <v>37</v>
      </c>
      <c r="C43" s="45" t="s">
        <v>9</v>
      </c>
      <c r="D43" s="50">
        <v>3000</v>
      </c>
      <c r="E43" s="46">
        <f>D43*20%</f>
        <v>600</v>
      </c>
      <c r="F43" s="47">
        <v>2500</v>
      </c>
    </row>
    <row r="44" spans="2:6" ht="12.6" customHeight="1" x14ac:dyDescent="0.3">
      <c r="B44" s="4" t="s">
        <v>32</v>
      </c>
      <c r="C44" s="45" t="s">
        <v>9</v>
      </c>
      <c r="D44" s="50">
        <v>2000</v>
      </c>
      <c r="E44" s="46">
        <f>D44*20%</f>
        <v>400</v>
      </c>
      <c r="F44" s="47">
        <f>E44+D44</f>
        <v>2400</v>
      </c>
    </row>
    <row r="45" spans="2:6" ht="12.6" customHeight="1" x14ac:dyDescent="0.3">
      <c r="B45" s="4" t="s">
        <v>33</v>
      </c>
      <c r="C45" s="45" t="s">
        <v>9</v>
      </c>
      <c r="D45" s="50">
        <v>1000</v>
      </c>
      <c r="E45" s="46">
        <f t="shared" ref="E45" si="3">D45*10%</f>
        <v>100</v>
      </c>
      <c r="F45" s="47">
        <f>E45+D45</f>
        <v>1100</v>
      </c>
    </row>
    <row r="46" spans="2:6" ht="12.6" customHeight="1" x14ac:dyDescent="0.3">
      <c r="B46" s="4" t="s">
        <v>38</v>
      </c>
      <c r="C46" s="45" t="s">
        <v>9</v>
      </c>
      <c r="D46" s="6">
        <v>500</v>
      </c>
      <c r="E46" s="46">
        <f>D46*40%</f>
        <v>200</v>
      </c>
      <c r="F46" s="47">
        <v>200</v>
      </c>
    </row>
    <row r="47" spans="2:6" ht="14.4" customHeight="1" x14ac:dyDescent="0.3">
      <c r="B47" s="85" t="s">
        <v>39</v>
      </c>
      <c r="C47" s="86"/>
      <c r="D47" s="86"/>
      <c r="E47" s="86"/>
      <c r="F47" s="87"/>
    </row>
    <row r="48" spans="2:6" ht="12.6" customHeight="1" x14ac:dyDescent="0.3">
      <c r="B48" s="4" t="s">
        <v>344</v>
      </c>
      <c r="C48" s="45" t="s">
        <v>25</v>
      </c>
      <c r="D48" s="50">
        <v>3000</v>
      </c>
      <c r="E48" s="46">
        <f>D48*10%</f>
        <v>300</v>
      </c>
      <c r="F48" s="47">
        <v>120</v>
      </c>
    </row>
    <row r="49" spans="2:6" ht="12.6" customHeight="1" x14ac:dyDescent="0.3">
      <c r="B49" s="4" t="s">
        <v>343</v>
      </c>
      <c r="C49" s="45" t="s">
        <v>25</v>
      </c>
      <c r="D49" s="50"/>
      <c r="E49" s="46"/>
      <c r="F49" s="47">
        <v>250</v>
      </c>
    </row>
    <row r="50" spans="2:6" ht="12.6" customHeight="1" x14ac:dyDescent="0.3">
      <c r="B50" s="4" t="s">
        <v>348</v>
      </c>
      <c r="C50" s="45" t="s">
        <v>25</v>
      </c>
      <c r="D50" s="50"/>
      <c r="E50" s="46"/>
      <c r="F50" s="47">
        <v>120</v>
      </c>
    </row>
    <row r="51" spans="2:6" ht="12.6" customHeight="1" x14ac:dyDescent="0.3">
      <c r="B51" s="4" t="s">
        <v>345</v>
      </c>
      <c r="C51" s="45" t="s">
        <v>25</v>
      </c>
      <c r="D51" s="50"/>
      <c r="E51" s="46"/>
      <c r="F51" s="47">
        <v>1300</v>
      </c>
    </row>
    <row r="52" spans="2:6" ht="12.6" customHeight="1" x14ac:dyDescent="0.3">
      <c r="B52" s="4" t="s">
        <v>342</v>
      </c>
      <c r="C52" s="45" t="s">
        <v>25</v>
      </c>
      <c r="D52" s="50"/>
      <c r="E52" s="46"/>
      <c r="F52" s="47">
        <v>900</v>
      </c>
    </row>
    <row r="53" spans="2:6" ht="10.95" customHeight="1" x14ac:dyDescent="0.3">
      <c r="B53" s="4" t="s">
        <v>36</v>
      </c>
      <c r="C53" s="45" t="s">
        <v>9</v>
      </c>
      <c r="D53" s="6">
        <v>600</v>
      </c>
      <c r="E53" s="46">
        <f>D53*40%</f>
        <v>240</v>
      </c>
      <c r="F53" s="47">
        <f>E53+D53</f>
        <v>840</v>
      </c>
    </row>
    <row r="54" spans="2:6" ht="10.95" customHeight="1" x14ac:dyDescent="0.3">
      <c r="B54" s="4" t="s">
        <v>37</v>
      </c>
      <c r="C54" s="45" t="s">
        <v>9</v>
      </c>
      <c r="D54" s="50">
        <v>3000</v>
      </c>
      <c r="E54" s="46">
        <f>D54*20%</f>
        <v>600</v>
      </c>
      <c r="F54" s="47">
        <v>2500</v>
      </c>
    </row>
    <row r="55" spans="2:6" ht="10.95" customHeight="1" x14ac:dyDescent="0.3">
      <c r="B55" s="4" t="s">
        <v>32</v>
      </c>
      <c r="C55" s="45" t="s">
        <v>9</v>
      </c>
      <c r="D55" s="50">
        <v>2000</v>
      </c>
      <c r="E55" s="46">
        <f>D55*20%</f>
        <v>400</v>
      </c>
      <c r="F55" s="47">
        <f>E55+D55</f>
        <v>2400</v>
      </c>
    </row>
    <row r="56" spans="2:6" ht="10.95" customHeight="1" x14ac:dyDescent="0.3">
      <c r="B56" s="4" t="s">
        <v>33</v>
      </c>
      <c r="C56" s="45" t="s">
        <v>9</v>
      </c>
      <c r="D56" s="50">
        <v>1000</v>
      </c>
      <c r="E56" s="46">
        <f t="shared" ref="E56" si="4">D56*10%</f>
        <v>100</v>
      </c>
      <c r="F56" s="47">
        <f>E56+D56</f>
        <v>1100</v>
      </c>
    </row>
    <row r="57" spans="2:6" ht="10.95" customHeight="1" x14ac:dyDescent="0.3">
      <c r="B57" s="4" t="s">
        <v>38</v>
      </c>
      <c r="C57" s="45" t="s">
        <v>9</v>
      </c>
      <c r="D57" s="6">
        <v>500</v>
      </c>
      <c r="E57" s="46">
        <f>D57*40%</f>
        <v>200</v>
      </c>
      <c r="F57" s="47">
        <v>200</v>
      </c>
    </row>
    <row r="58" spans="2:6" ht="10.95" customHeight="1" x14ac:dyDescent="0.3">
      <c r="B58" s="4" t="s">
        <v>40</v>
      </c>
      <c r="C58" s="45" t="s">
        <v>9</v>
      </c>
      <c r="D58" s="50">
        <v>2000</v>
      </c>
      <c r="E58" s="46">
        <f>D58*30%</f>
        <v>600</v>
      </c>
      <c r="F58" s="47">
        <v>2200</v>
      </c>
    </row>
    <row r="59" spans="2:6" ht="10.95" customHeight="1" x14ac:dyDescent="0.3">
      <c r="B59" s="4" t="s">
        <v>41</v>
      </c>
      <c r="C59" s="45" t="s">
        <v>9</v>
      </c>
      <c r="D59" s="50">
        <v>2000</v>
      </c>
      <c r="E59" s="46">
        <f>D59*30%</f>
        <v>600</v>
      </c>
      <c r="F59" s="47">
        <v>900</v>
      </c>
    </row>
    <row r="60" spans="2:6" ht="10.95" customHeight="1" x14ac:dyDescent="0.3">
      <c r="B60" s="4" t="s">
        <v>42</v>
      </c>
      <c r="C60" s="45" t="s">
        <v>9</v>
      </c>
      <c r="D60" s="6">
        <v>500</v>
      </c>
      <c r="E60" s="46">
        <f>D60*40%</f>
        <v>200</v>
      </c>
      <c r="F60" s="47">
        <v>200</v>
      </c>
    </row>
    <row r="61" spans="2:6" ht="15" customHeight="1" x14ac:dyDescent="0.3">
      <c r="B61" s="85" t="s">
        <v>349</v>
      </c>
      <c r="C61" s="86"/>
      <c r="D61" s="86"/>
      <c r="E61" s="86"/>
      <c r="F61" s="87"/>
    </row>
    <row r="62" spans="2:6" ht="13.95" customHeight="1" x14ac:dyDescent="0.3">
      <c r="B62" s="55" t="s">
        <v>350</v>
      </c>
      <c r="C62" s="56"/>
      <c r="D62" s="56"/>
      <c r="E62" s="56"/>
      <c r="F62" s="57"/>
    </row>
    <row r="63" spans="2:6" ht="12" customHeight="1" x14ac:dyDescent="0.3">
      <c r="B63" s="4" t="s">
        <v>43</v>
      </c>
      <c r="C63" s="124" t="s">
        <v>44</v>
      </c>
      <c r="D63" s="64">
        <v>12000</v>
      </c>
      <c r="E63" s="67">
        <f>D63*20%</f>
        <v>2400</v>
      </c>
      <c r="F63" s="116">
        <f>E63+D63</f>
        <v>14400</v>
      </c>
    </row>
    <row r="64" spans="2:6" ht="12" customHeight="1" x14ac:dyDescent="0.3">
      <c r="B64" s="5" t="s">
        <v>45</v>
      </c>
      <c r="C64" s="125"/>
      <c r="D64" s="65"/>
      <c r="E64" s="68"/>
      <c r="F64" s="117"/>
    </row>
    <row r="65" spans="2:6" ht="12" customHeight="1" x14ac:dyDescent="0.3">
      <c r="B65" s="4" t="s">
        <v>46</v>
      </c>
      <c r="C65" s="125"/>
      <c r="D65" s="65"/>
      <c r="E65" s="68"/>
      <c r="F65" s="117"/>
    </row>
    <row r="66" spans="2:6" ht="12" customHeight="1" x14ac:dyDescent="0.3">
      <c r="B66" s="4" t="s">
        <v>47</v>
      </c>
      <c r="C66" s="125"/>
      <c r="D66" s="65"/>
      <c r="E66" s="68"/>
      <c r="F66" s="117"/>
    </row>
    <row r="67" spans="2:6" ht="12" customHeight="1" x14ac:dyDescent="0.3">
      <c r="B67" s="4" t="s">
        <v>48</v>
      </c>
      <c r="C67" s="126"/>
      <c r="D67" s="66"/>
      <c r="E67" s="69"/>
      <c r="F67" s="118"/>
    </row>
    <row r="68" spans="2:6" ht="12" customHeight="1" x14ac:dyDescent="0.3">
      <c r="B68" s="4" t="s">
        <v>43</v>
      </c>
      <c r="C68" s="45" t="s">
        <v>9</v>
      </c>
      <c r="D68" s="50">
        <v>3000</v>
      </c>
      <c r="E68" s="46">
        <f t="shared" ref="E68:E74" si="5">D68*20%</f>
        <v>600</v>
      </c>
      <c r="F68" s="47">
        <v>2200</v>
      </c>
    </row>
    <row r="69" spans="2:6" ht="12" customHeight="1" x14ac:dyDescent="0.3">
      <c r="B69" s="4" t="s">
        <v>45</v>
      </c>
      <c r="C69" s="45" t="s">
        <v>9</v>
      </c>
      <c r="D69" s="50">
        <v>4500</v>
      </c>
      <c r="E69" s="46">
        <f t="shared" si="5"/>
        <v>900</v>
      </c>
      <c r="F69" s="47">
        <f>E69+D69</f>
        <v>5400</v>
      </c>
    </row>
    <row r="70" spans="2:6" ht="12" customHeight="1" x14ac:dyDescent="0.3">
      <c r="B70" s="4" t="s">
        <v>46</v>
      </c>
      <c r="C70" s="45" t="s">
        <v>9</v>
      </c>
      <c r="D70" s="50">
        <v>2500</v>
      </c>
      <c r="E70" s="46">
        <f t="shared" si="5"/>
        <v>500</v>
      </c>
      <c r="F70" s="47">
        <v>2800</v>
      </c>
    </row>
    <row r="71" spans="2:6" ht="12" customHeight="1" x14ac:dyDescent="0.3">
      <c r="B71" s="4" t="s">
        <v>47</v>
      </c>
      <c r="C71" s="45" t="s">
        <v>9</v>
      </c>
      <c r="D71" s="50">
        <v>2500</v>
      </c>
      <c r="E71" s="46">
        <f t="shared" si="5"/>
        <v>500</v>
      </c>
      <c r="F71" s="47">
        <v>1800</v>
      </c>
    </row>
    <row r="72" spans="2:6" ht="12" customHeight="1" x14ac:dyDescent="0.3">
      <c r="B72" s="4" t="s">
        <v>48</v>
      </c>
      <c r="C72" s="45" t="s">
        <v>9</v>
      </c>
      <c r="D72" s="50">
        <v>3500</v>
      </c>
      <c r="E72" s="46">
        <f t="shared" si="5"/>
        <v>700</v>
      </c>
      <c r="F72" s="47">
        <v>3850</v>
      </c>
    </row>
    <row r="73" spans="2:6" ht="12" customHeight="1" x14ac:dyDescent="0.3">
      <c r="B73" s="4" t="s">
        <v>49</v>
      </c>
      <c r="C73" s="45" t="s">
        <v>9</v>
      </c>
      <c r="D73" s="50">
        <v>3800</v>
      </c>
      <c r="E73" s="46">
        <f t="shared" si="5"/>
        <v>760</v>
      </c>
      <c r="F73" s="47">
        <v>3560</v>
      </c>
    </row>
    <row r="74" spans="2:6" ht="12" customHeight="1" x14ac:dyDescent="0.3">
      <c r="B74" s="4" t="s">
        <v>50</v>
      </c>
      <c r="C74" s="45" t="s">
        <v>9</v>
      </c>
      <c r="D74" s="50">
        <v>3500</v>
      </c>
      <c r="E74" s="46">
        <f t="shared" si="5"/>
        <v>700</v>
      </c>
      <c r="F74" s="47">
        <v>3220</v>
      </c>
    </row>
    <row r="75" spans="2:6" ht="12" customHeight="1" x14ac:dyDescent="0.3">
      <c r="B75" s="4" t="s">
        <v>51</v>
      </c>
      <c r="C75" s="45" t="s">
        <v>9</v>
      </c>
      <c r="D75" s="50">
        <v>2500</v>
      </c>
      <c r="E75" s="46">
        <f>D75*20%</f>
        <v>500</v>
      </c>
      <c r="F75" s="47">
        <v>2200</v>
      </c>
    </row>
    <row r="76" spans="2:6" ht="12" customHeight="1" x14ac:dyDescent="0.3">
      <c r="B76" s="55" t="s">
        <v>52</v>
      </c>
      <c r="C76" s="56"/>
      <c r="D76" s="56"/>
      <c r="E76" s="56"/>
      <c r="F76" s="57"/>
    </row>
    <row r="77" spans="2:6" ht="12" customHeight="1" x14ac:dyDescent="0.3">
      <c r="B77" s="4" t="s">
        <v>43</v>
      </c>
      <c r="C77" s="124" t="s">
        <v>44</v>
      </c>
      <c r="D77" s="64">
        <v>14000</v>
      </c>
      <c r="E77" s="67">
        <f>D77*20%</f>
        <v>2800</v>
      </c>
      <c r="F77" s="116">
        <v>14500</v>
      </c>
    </row>
    <row r="78" spans="2:6" ht="12" customHeight="1" x14ac:dyDescent="0.3">
      <c r="B78" s="4" t="s">
        <v>53</v>
      </c>
      <c r="C78" s="125"/>
      <c r="D78" s="65"/>
      <c r="E78" s="68"/>
      <c r="F78" s="117"/>
    </row>
    <row r="79" spans="2:6" ht="12" customHeight="1" x14ac:dyDescent="0.3">
      <c r="B79" s="4" t="s">
        <v>372</v>
      </c>
      <c r="C79" s="125"/>
      <c r="D79" s="65"/>
      <c r="E79" s="68"/>
      <c r="F79" s="117"/>
    </row>
    <row r="80" spans="2:6" ht="12" customHeight="1" x14ac:dyDescent="0.3">
      <c r="B80" s="4" t="s">
        <v>54</v>
      </c>
      <c r="C80" s="125"/>
      <c r="D80" s="65"/>
      <c r="E80" s="68"/>
      <c r="F80" s="117"/>
    </row>
    <row r="81" spans="2:6" ht="12" customHeight="1" x14ac:dyDescent="0.3">
      <c r="B81" s="4" t="s">
        <v>55</v>
      </c>
      <c r="C81" s="125"/>
      <c r="D81" s="65"/>
      <c r="E81" s="68"/>
      <c r="F81" s="117"/>
    </row>
    <row r="82" spans="2:6" ht="12" customHeight="1" x14ac:dyDescent="0.3">
      <c r="B82" s="5" t="s">
        <v>56</v>
      </c>
      <c r="C82" s="126"/>
      <c r="D82" s="66"/>
      <c r="E82" s="69"/>
      <c r="F82" s="118"/>
    </row>
    <row r="83" spans="2:6" ht="12" customHeight="1" x14ac:dyDescent="0.3">
      <c r="B83" s="5" t="s">
        <v>351</v>
      </c>
      <c r="C83" s="45" t="s">
        <v>9</v>
      </c>
      <c r="D83" s="50">
        <v>4000</v>
      </c>
      <c r="E83" s="46">
        <f t="shared" ref="E83:E90" si="6">D83*20%</f>
        <v>800</v>
      </c>
      <c r="F83" s="47">
        <v>2200</v>
      </c>
    </row>
    <row r="84" spans="2:6" ht="12" customHeight="1" x14ac:dyDescent="0.3">
      <c r="B84" s="5" t="s">
        <v>53</v>
      </c>
      <c r="C84" s="45" t="s">
        <v>9</v>
      </c>
      <c r="D84" s="50">
        <v>3500</v>
      </c>
      <c r="E84" s="46">
        <f t="shared" si="6"/>
        <v>700</v>
      </c>
      <c r="F84" s="47">
        <f>E84+D84</f>
        <v>4200</v>
      </c>
    </row>
    <row r="85" spans="2:6" ht="12" customHeight="1" x14ac:dyDescent="0.3">
      <c r="B85" s="5" t="s">
        <v>54</v>
      </c>
      <c r="C85" s="45" t="s">
        <v>9</v>
      </c>
      <c r="D85" s="50">
        <v>2500</v>
      </c>
      <c r="E85" s="46">
        <f t="shared" si="6"/>
        <v>500</v>
      </c>
      <c r="F85" s="47">
        <v>2800</v>
      </c>
    </row>
    <row r="86" spans="2:6" ht="12" customHeight="1" x14ac:dyDescent="0.3">
      <c r="B86" s="5" t="s">
        <v>55</v>
      </c>
      <c r="C86" s="45" t="s">
        <v>9</v>
      </c>
      <c r="D86" s="50">
        <v>2500</v>
      </c>
      <c r="E86" s="46">
        <f t="shared" si="6"/>
        <v>500</v>
      </c>
      <c r="F86" s="47">
        <v>2850</v>
      </c>
    </row>
    <row r="87" spans="2:6" ht="12" customHeight="1" x14ac:dyDescent="0.3">
      <c r="B87" s="5" t="s">
        <v>56</v>
      </c>
      <c r="C87" s="45" t="s">
        <v>9</v>
      </c>
      <c r="D87" s="50">
        <v>3500</v>
      </c>
      <c r="E87" s="46">
        <f t="shared" si="6"/>
        <v>700</v>
      </c>
      <c r="F87" s="47">
        <f>E87+D87</f>
        <v>4200</v>
      </c>
    </row>
    <row r="88" spans="2:6" ht="12" customHeight="1" x14ac:dyDescent="0.3">
      <c r="B88" s="5" t="s">
        <v>371</v>
      </c>
      <c r="C88" s="45" t="s">
        <v>9</v>
      </c>
      <c r="D88" s="50">
        <v>4000</v>
      </c>
      <c r="E88" s="46">
        <f t="shared" si="6"/>
        <v>800</v>
      </c>
      <c r="F88" s="47">
        <f>E88+D88</f>
        <v>4800</v>
      </c>
    </row>
    <row r="89" spans="2:6" ht="12" customHeight="1" x14ac:dyDescent="0.3">
      <c r="B89" s="4" t="s">
        <v>57</v>
      </c>
      <c r="C89" s="45" t="s">
        <v>9</v>
      </c>
      <c r="D89" s="50">
        <v>3000</v>
      </c>
      <c r="E89" s="46">
        <f t="shared" si="6"/>
        <v>600</v>
      </c>
      <c r="F89" s="47">
        <f>E89+D89</f>
        <v>3600</v>
      </c>
    </row>
    <row r="90" spans="2:6" ht="12" customHeight="1" x14ac:dyDescent="0.3">
      <c r="B90" s="4" t="s">
        <v>58</v>
      </c>
      <c r="C90" s="45" t="s">
        <v>9</v>
      </c>
      <c r="D90" s="50">
        <v>2000</v>
      </c>
      <c r="E90" s="46">
        <f t="shared" si="6"/>
        <v>400</v>
      </c>
      <c r="F90" s="47">
        <f>E90+D90</f>
        <v>2400</v>
      </c>
    </row>
    <row r="91" spans="2:6" ht="12" hidden="1" customHeight="1" x14ac:dyDescent="0.3">
      <c r="B91" s="4" t="s">
        <v>59</v>
      </c>
      <c r="C91" s="45" t="s">
        <v>9</v>
      </c>
      <c r="D91" s="50">
        <v>3000</v>
      </c>
      <c r="E91" s="46">
        <f t="shared" ref="E91:E95" si="7">D91*10%</f>
        <v>300</v>
      </c>
      <c r="F91" s="47">
        <f>E91+D91</f>
        <v>3300</v>
      </c>
    </row>
    <row r="92" spans="2:6" ht="12" customHeight="1" x14ac:dyDescent="0.3">
      <c r="B92" s="4" t="s">
        <v>60</v>
      </c>
      <c r="C92" s="45" t="s">
        <v>9</v>
      </c>
      <c r="D92" s="50">
        <v>1300</v>
      </c>
      <c r="E92" s="46">
        <f>D92*40%</f>
        <v>520</v>
      </c>
      <c r="F92" s="47">
        <f>E92+D92</f>
        <v>1820</v>
      </c>
    </row>
    <row r="93" spans="2:6" ht="12" customHeight="1" x14ac:dyDescent="0.3">
      <c r="B93" s="4" t="s">
        <v>61</v>
      </c>
      <c r="C93" s="45" t="s">
        <v>9</v>
      </c>
      <c r="D93" s="50">
        <v>2500</v>
      </c>
      <c r="E93" s="46">
        <f>D93*20%</f>
        <v>500</v>
      </c>
      <c r="F93" s="47">
        <f>E93+D93</f>
        <v>3000</v>
      </c>
    </row>
    <row r="94" spans="2:6" ht="12" customHeight="1" x14ac:dyDescent="0.3">
      <c r="B94" s="4" t="s">
        <v>62</v>
      </c>
      <c r="C94" s="45" t="s">
        <v>9</v>
      </c>
      <c r="D94" s="6">
        <v>35000</v>
      </c>
      <c r="E94" s="46">
        <f>D94*20%</f>
        <v>7000</v>
      </c>
      <c r="F94" s="47">
        <f>E94+D94</f>
        <v>42000</v>
      </c>
    </row>
    <row r="95" spans="2:6" ht="12" hidden="1" customHeight="1" x14ac:dyDescent="0.3">
      <c r="B95" s="4" t="s">
        <v>63</v>
      </c>
      <c r="C95" s="45" t="s">
        <v>9</v>
      </c>
      <c r="D95" s="50">
        <v>4500</v>
      </c>
      <c r="E95" s="46">
        <f t="shared" si="7"/>
        <v>450</v>
      </c>
      <c r="F95" s="47">
        <f>E95+D95</f>
        <v>4950</v>
      </c>
    </row>
    <row r="96" spans="2:6" ht="12.6" customHeight="1" x14ac:dyDescent="0.3">
      <c r="B96" s="55" t="s">
        <v>352</v>
      </c>
      <c r="C96" s="56"/>
      <c r="D96" s="57"/>
      <c r="E96" s="46"/>
      <c r="F96" s="47"/>
    </row>
    <row r="97" spans="2:6" ht="22.95" customHeight="1" x14ac:dyDescent="0.3">
      <c r="B97" s="7" t="s">
        <v>64</v>
      </c>
      <c r="C97" s="45" t="s">
        <v>9</v>
      </c>
      <c r="D97" s="8">
        <v>14000</v>
      </c>
      <c r="E97" s="46">
        <f t="shared" ref="E97:E106" si="8">D97*20%</f>
        <v>2800</v>
      </c>
      <c r="F97" s="47">
        <f>E97+D97</f>
        <v>16800</v>
      </c>
    </row>
    <row r="98" spans="2:6" ht="12.6" customHeight="1" x14ac:dyDescent="0.3">
      <c r="B98" s="5" t="s">
        <v>43</v>
      </c>
      <c r="C98" s="45" t="s">
        <v>9</v>
      </c>
      <c r="D98" s="50">
        <v>3000</v>
      </c>
      <c r="E98" s="46">
        <f t="shared" si="8"/>
        <v>600</v>
      </c>
      <c r="F98" s="47">
        <f>E98+D98</f>
        <v>3600</v>
      </c>
    </row>
    <row r="99" spans="2:6" ht="12" customHeight="1" x14ac:dyDescent="0.3">
      <c r="B99" s="4" t="s">
        <v>65</v>
      </c>
      <c r="C99" s="45" t="s">
        <v>9</v>
      </c>
      <c r="D99" s="50">
        <v>5000</v>
      </c>
      <c r="E99" s="46">
        <f t="shared" si="8"/>
        <v>1000</v>
      </c>
      <c r="F99" s="47">
        <f>E99+D99</f>
        <v>6000</v>
      </c>
    </row>
    <row r="100" spans="2:6" ht="12" customHeight="1" x14ac:dyDescent="0.3">
      <c r="B100" s="4" t="s">
        <v>373</v>
      </c>
      <c r="C100" s="45" t="s">
        <v>9</v>
      </c>
      <c r="D100" s="50">
        <v>4000</v>
      </c>
      <c r="E100" s="46">
        <f t="shared" si="8"/>
        <v>800</v>
      </c>
      <c r="F100" s="47">
        <f>E100+D100</f>
        <v>4800</v>
      </c>
    </row>
    <row r="101" spans="2:6" ht="12" customHeight="1" x14ac:dyDescent="0.3">
      <c r="B101" s="4" t="s">
        <v>46</v>
      </c>
      <c r="C101" s="45" t="s">
        <v>9</v>
      </c>
      <c r="D101" s="50">
        <v>3000</v>
      </c>
      <c r="E101" s="46">
        <f t="shared" si="8"/>
        <v>600</v>
      </c>
      <c r="F101" s="47">
        <f>E101+D101</f>
        <v>3600</v>
      </c>
    </row>
    <row r="102" spans="2:6" ht="12" customHeight="1" x14ac:dyDescent="0.3">
      <c r="B102" s="4" t="s">
        <v>66</v>
      </c>
      <c r="C102" s="45" t="s">
        <v>9</v>
      </c>
      <c r="D102" s="50">
        <v>3500</v>
      </c>
      <c r="E102" s="46">
        <f t="shared" si="8"/>
        <v>700</v>
      </c>
      <c r="F102" s="47">
        <f>E102+D102</f>
        <v>4200</v>
      </c>
    </row>
    <row r="103" spans="2:6" ht="12" customHeight="1" x14ac:dyDescent="0.3">
      <c r="B103" s="4" t="s">
        <v>67</v>
      </c>
      <c r="C103" s="45" t="s">
        <v>9</v>
      </c>
      <c r="D103" s="50">
        <v>3000</v>
      </c>
      <c r="E103" s="46">
        <f t="shared" si="8"/>
        <v>600</v>
      </c>
      <c r="F103" s="47">
        <f>E103+D103</f>
        <v>3600</v>
      </c>
    </row>
    <row r="104" spans="2:6" ht="12" customHeight="1" x14ac:dyDescent="0.3">
      <c r="B104" s="4" t="s">
        <v>68</v>
      </c>
      <c r="C104" s="45" t="s">
        <v>9</v>
      </c>
      <c r="D104" s="50">
        <v>3000</v>
      </c>
      <c r="E104" s="46">
        <f t="shared" si="8"/>
        <v>600</v>
      </c>
      <c r="F104" s="47">
        <f>E104+D104</f>
        <v>3600</v>
      </c>
    </row>
    <row r="105" spans="2:6" ht="12" customHeight="1" x14ac:dyDescent="0.3">
      <c r="B105" s="4" t="s">
        <v>69</v>
      </c>
      <c r="C105" s="45" t="s">
        <v>9</v>
      </c>
      <c r="D105" s="50">
        <v>2000</v>
      </c>
      <c r="E105" s="46">
        <f t="shared" si="8"/>
        <v>400</v>
      </c>
      <c r="F105" s="47">
        <f>E105+D105</f>
        <v>2400</v>
      </c>
    </row>
    <row r="106" spans="2:6" ht="12" customHeight="1" x14ac:dyDescent="0.3">
      <c r="B106" s="4" t="s">
        <v>70</v>
      </c>
      <c r="C106" s="45" t="s">
        <v>9</v>
      </c>
      <c r="D106" s="50">
        <v>2000</v>
      </c>
      <c r="E106" s="46">
        <f t="shared" si="8"/>
        <v>400</v>
      </c>
      <c r="F106" s="47">
        <f>E106+D106</f>
        <v>2400</v>
      </c>
    </row>
    <row r="107" spans="2:6" ht="12" customHeight="1" x14ac:dyDescent="0.3">
      <c r="B107" s="85" t="s">
        <v>71</v>
      </c>
      <c r="C107" s="86"/>
      <c r="D107" s="86"/>
      <c r="E107" s="86"/>
      <c r="F107" s="87"/>
    </row>
    <row r="108" spans="2:6" ht="13.2" customHeight="1" x14ac:dyDescent="0.3">
      <c r="B108" s="4" t="s">
        <v>72</v>
      </c>
      <c r="C108" s="124" t="s">
        <v>5</v>
      </c>
      <c r="D108" s="70">
        <v>20000</v>
      </c>
      <c r="E108" s="67">
        <f>D108*20%</f>
        <v>4000</v>
      </c>
      <c r="F108" s="116">
        <f>E108+D108</f>
        <v>24000</v>
      </c>
    </row>
    <row r="109" spans="2:6" ht="13.2" customHeight="1" x14ac:dyDescent="0.3">
      <c r="B109" s="5" t="s">
        <v>73</v>
      </c>
      <c r="C109" s="125"/>
      <c r="D109" s="70"/>
      <c r="E109" s="68"/>
      <c r="F109" s="117"/>
    </row>
    <row r="110" spans="2:6" ht="13.2" customHeight="1" x14ac:dyDescent="0.3">
      <c r="B110" s="4" t="s">
        <v>75</v>
      </c>
      <c r="C110" s="126"/>
      <c r="D110" s="70"/>
      <c r="E110" s="69"/>
      <c r="F110" s="118"/>
    </row>
    <row r="111" spans="2:6" ht="13.2" customHeight="1" x14ac:dyDescent="0.3">
      <c r="B111" s="4" t="s">
        <v>354</v>
      </c>
      <c r="C111" s="45" t="s">
        <v>9</v>
      </c>
      <c r="D111" s="70"/>
      <c r="E111" s="69"/>
      <c r="F111" s="76">
        <v>3200</v>
      </c>
    </row>
    <row r="112" spans="2:6" ht="13.2" customHeight="1" x14ac:dyDescent="0.3">
      <c r="B112" s="4" t="s">
        <v>72</v>
      </c>
      <c r="C112" s="45" t="s">
        <v>9</v>
      </c>
      <c r="D112" s="50">
        <v>10000</v>
      </c>
      <c r="E112" s="46">
        <f>D112*20%</f>
        <v>2000</v>
      </c>
      <c r="F112" s="47">
        <v>9000</v>
      </c>
    </row>
    <row r="113" spans="2:6" ht="13.95" customHeight="1" x14ac:dyDescent="0.3">
      <c r="B113" s="4" t="s">
        <v>353</v>
      </c>
      <c r="C113" s="45" t="s">
        <v>9</v>
      </c>
      <c r="D113" s="70"/>
      <c r="E113" s="69"/>
      <c r="F113" s="76">
        <v>550</v>
      </c>
    </row>
    <row r="114" spans="2:6" ht="13.2" customHeight="1" x14ac:dyDescent="0.3">
      <c r="B114" s="77" t="s">
        <v>356</v>
      </c>
      <c r="C114" s="45" t="s">
        <v>9</v>
      </c>
      <c r="F114" s="41">
        <v>2800</v>
      </c>
    </row>
    <row r="115" spans="2:6" ht="13.2" customHeight="1" x14ac:dyDescent="0.3">
      <c r="B115" s="4" t="s">
        <v>357</v>
      </c>
      <c r="C115" s="45" t="s">
        <v>9</v>
      </c>
      <c r="D115" s="50">
        <v>10000</v>
      </c>
      <c r="E115" s="46">
        <f t="shared" ref="E115:E121" si="9">D115*20%</f>
        <v>2000</v>
      </c>
      <c r="F115" s="47">
        <v>3500</v>
      </c>
    </row>
    <row r="116" spans="2:6" ht="13.2" customHeight="1" x14ac:dyDescent="0.3">
      <c r="B116" s="4" t="s">
        <v>75</v>
      </c>
      <c r="C116" s="45" t="s">
        <v>9</v>
      </c>
      <c r="D116" s="50">
        <v>3000</v>
      </c>
      <c r="E116" s="46">
        <f t="shared" si="9"/>
        <v>600</v>
      </c>
      <c r="F116" s="47">
        <f>E116+D116</f>
        <v>3600</v>
      </c>
    </row>
    <row r="117" spans="2:6" ht="13.2" customHeight="1" x14ac:dyDescent="0.3">
      <c r="B117" s="5" t="s">
        <v>76</v>
      </c>
      <c r="C117" s="45" t="s">
        <v>9</v>
      </c>
      <c r="D117" s="50">
        <v>7000</v>
      </c>
      <c r="E117" s="46">
        <f t="shared" si="9"/>
        <v>1400</v>
      </c>
      <c r="F117" s="47">
        <f>E117+D117</f>
        <v>8400</v>
      </c>
    </row>
    <row r="118" spans="2:6" ht="13.2" customHeight="1" x14ac:dyDescent="0.3">
      <c r="B118" s="4" t="s">
        <v>77</v>
      </c>
      <c r="C118" s="45" t="s">
        <v>9</v>
      </c>
      <c r="D118" s="50">
        <v>1500</v>
      </c>
      <c r="E118" s="46">
        <f t="shared" si="9"/>
        <v>300</v>
      </c>
      <c r="F118" s="47">
        <f>E118+D118</f>
        <v>1800</v>
      </c>
    </row>
    <row r="119" spans="2:6" ht="13.2" customHeight="1" x14ac:dyDescent="0.3">
      <c r="B119" s="4" t="s">
        <v>78</v>
      </c>
      <c r="C119" s="45" t="s">
        <v>9</v>
      </c>
      <c r="D119" s="50">
        <v>1500</v>
      </c>
      <c r="E119" s="46">
        <f t="shared" si="9"/>
        <v>300</v>
      </c>
      <c r="F119" s="47">
        <f>E119+D119</f>
        <v>1800</v>
      </c>
    </row>
    <row r="120" spans="2:6" ht="13.2" customHeight="1" x14ac:dyDescent="0.3">
      <c r="B120" s="4" t="s">
        <v>355</v>
      </c>
      <c r="C120" s="80" t="s">
        <v>9</v>
      </c>
      <c r="D120" s="50"/>
      <c r="E120" s="46"/>
      <c r="F120" s="47">
        <v>5400</v>
      </c>
    </row>
    <row r="121" spans="2:6" ht="13.2" customHeight="1" x14ac:dyDescent="0.3">
      <c r="B121" s="4" t="s">
        <v>79</v>
      </c>
      <c r="C121" s="45" t="s">
        <v>9</v>
      </c>
      <c r="D121" s="50">
        <v>1500</v>
      </c>
      <c r="E121" s="46">
        <f t="shared" si="9"/>
        <v>300</v>
      </c>
      <c r="F121" s="47">
        <f>E121+D121</f>
        <v>1800</v>
      </c>
    </row>
    <row r="122" spans="2:6" ht="15.6" customHeight="1" x14ac:dyDescent="0.3">
      <c r="B122" s="85" t="s">
        <v>80</v>
      </c>
      <c r="C122" s="86"/>
      <c r="D122" s="86"/>
      <c r="E122" s="86"/>
      <c r="F122" s="87"/>
    </row>
    <row r="123" spans="2:6" ht="12" customHeight="1" x14ac:dyDescent="0.3">
      <c r="B123" s="4" t="s">
        <v>43</v>
      </c>
      <c r="C123" s="45" t="s">
        <v>5</v>
      </c>
      <c r="D123" s="70">
        <v>12000</v>
      </c>
      <c r="E123" s="67">
        <f>D123*20%</f>
        <v>2400</v>
      </c>
      <c r="F123" s="116">
        <v>8800</v>
      </c>
    </row>
    <row r="124" spans="2:6" ht="12" customHeight="1" x14ac:dyDescent="0.3">
      <c r="B124" s="4" t="s">
        <v>81</v>
      </c>
      <c r="C124" s="45" t="s">
        <v>74</v>
      </c>
      <c r="D124" s="70"/>
      <c r="E124" s="68"/>
      <c r="F124" s="117"/>
    </row>
    <row r="125" spans="2:6" ht="12" customHeight="1" x14ac:dyDescent="0.3">
      <c r="B125" s="4" t="s">
        <v>82</v>
      </c>
      <c r="C125" s="45" t="s">
        <v>9</v>
      </c>
      <c r="D125" s="70"/>
      <c r="E125" s="68"/>
      <c r="F125" s="117"/>
    </row>
    <row r="126" spans="2:6" ht="12" customHeight="1" x14ac:dyDescent="0.3">
      <c r="B126" s="4" t="s">
        <v>83</v>
      </c>
      <c r="C126" s="45" t="s">
        <v>9</v>
      </c>
      <c r="D126" s="70"/>
      <c r="E126" s="69"/>
      <c r="F126" s="118"/>
    </row>
    <row r="127" spans="2:6" ht="12" customHeight="1" x14ac:dyDescent="0.3">
      <c r="B127" s="4" t="s">
        <v>43</v>
      </c>
      <c r="C127" s="45" t="s">
        <v>35</v>
      </c>
      <c r="D127" s="50">
        <v>4000</v>
      </c>
      <c r="E127" s="46">
        <f>D127*20%</f>
        <v>800</v>
      </c>
      <c r="F127" s="47">
        <v>1800</v>
      </c>
    </row>
    <row r="128" spans="2:6" ht="12" customHeight="1" x14ac:dyDescent="0.3">
      <c r="B128" s="4" t="s">
        <v>81</v>
      </c>
      <c r="C128" s="45" t="s">
        <v>9</v>
      </c>
      <c r="D128" s="49">
        <v>3000</v>
      </c>
      <c r="E128" s="46">
        <f>D128*20%</f>
        <v>600</v>
      </c>
      <c r="F128" s="47">
        <f>E128+D128</f>
        <v>3600</v>
      </c>
    </row>
    <row r="129" spans="2:6" ht="12" customHeight="1" x14ac:dyDescent="0.3">
      <c r="B129" s="4" t="s">
        <v>82</v>
      </c>
      <c r="C129" s="45" t="s">
        <v>9</v>
      </c>
      <c r="D129" s="50">
        <v>5000</v>
      </c>
      <c r="E129" s="46">
        <f>D129*20%</f>
        <v>1000</v>
      </c>
      <c r="F129" s="47">
        <v>5400</v>
      </c>
    </row>
    <row r="130" spans="2:6" ht="12" customHeight="1" x14ac:dyDescent="0.3">
      <c r="B130" s="4" t="s">
        <v>83</v>
      </c>
      <c r="C130" s="45" t="s">
        <v>9</v>
      </c>
      <c r="D130" s="50">
        <v>5000</v>
      </c>
      <c r="E130" s="46">
        <f>D130*20%</f>
        <v>1000</v>
      </c>
      <c r="F130" s="47">
        <f>E130+D130</f>
        <v>6000</v>
      </c>
    </row>
    <row r="131" spans="2:6" s="9" customFormat="1" ht="16.2" customHeight="1" x14ac:dyDescent="0.25">
      <c r="B131" s="88" t="s">
        <v>84</v>
      </c>
      <c r="C131" s="89"/>
      <c r="D131" s="89"/>
      <c r="E131" s="89"/>
      <c r="F131" s="90"/>
    </row>
    <row r="132" spans="2:6" ht="12.6" customHeight="1" x14ac:dyDescent="0.3">
      <c r="B132" s="4" t="s">
        <v>43</v>
      </c>
      <c r="C132" s="45" t="s">
        <v>35</v>
      </c>
      <c r="D132" s="50">
        <v>4000</v>
      </c>
      <c r="E132" s="46">
        <f t="shared" ref="E132:E136" si="10">D132*20%</f>
        <v>800</v>
      </c>
      <c r="F132" s="47">
        <v>1800</v>
      </c>
    </row>
    <row r="133" spans="2:6" ht="12.6" customHeight="1" x14ac:dyDescent="0.3">
      <c r="B133" s="4" t="s">
        <v>65</v>
      </c>
      <c r="C133" s="45" t="s">
        <v>9</v>
      </c>
      <c r="D133" s="50">
        <v>5000</v>
      </c>
      <c r="E133" s="46">
        <f t="shared" si="10"/>
        <v>1000</v>
      </c>
      <c r="F133" s="47">
        <v>3500</v>
      </c>
    </row>
    <row r="134" spans="2:6" ht="12.6" customHeight="1" x14ac:dyDescent="0.3">
      <c r="B134" s="4" t="s">
        <v>85</v>
      </c>
      <c r="C134" s="45" t="s">
        <v>9</v>
      </c>
      <c r="D134" s="50">
        <v>4500</v>
      </c>
      <c r="E134" s="46">
        <f t="shared" si="10"/>
        <v>900</v>
      </c>
      <c r="F134" s="47">
        <f>E134+D134</f>
        <v>5400</v>
      </c>
    </row>
    <row r="135" spans="2:6" ht="12.6" customHeight="1" x14ac:dyDescent="0.3">
      <c r="B135" s="4" t="s">
        <v>86</v>
      </c>
      <c r="C135" s="45" t="s">
        <v>9</v>
      </c>
      <c r="D135" s="50">
        <v>2000</v>
      </c>
      <c r="E135" s="46">
        <f t="shared" si="10"/>
        <v>400</v>
      </c>
      <c r="F135" s="47">
        <f>E135+D135</f>
        <v>2400</v>
      </c>
    </row>
    <row r="136" spans="2:6" ht="12.6" customHeight="1" x14ac:dyDescent="0.3">
      <c r="B136" s="4" t="s">
        <v>87</v>
      </c>
      <c r="C136" s="45" t="s">
        <v>9</v>
      </c>
      <c r="D136" s="50">
        <v>4000</v>
      </c>
      <c r="E136" s="46">
        <f t="shared" si="10"/>
        <v>800</v>
      </c>
      <c r="F136" s="47">
        <f>E136+D136</f>
        <v>4800</v>
      </c>
    </row>
    <row r="137" spans="2:6" ht="13.2" customHeight="1" x14ac:dyDescent="0.3">
      <c r="B137" s="85" t="s">
        <v>88</v>
      </c>
      <c r="C137" s="86"/>
      <c r="D137" s="86"/>
      <c r="E137" s="86"/>
      <c r="F137" s="87"/>
    </row>
    <row r="138" spans="2:6" ht="12.6" customHeight="1" x14ac:dyDescent="0.3">
      <c r="B138" s="5" t="s">
        <v>89</v>
      </c>
      <c r="C138" s="45" t="s">
        <v>5</v>
      </c>
      <c r="D138" s="70">
        <v>20000</v>
      </c>
      <c r="E138" s="67">
        <f>D138*20%</f>
        <v>4000</v>
      </c>
      <c r="F138" s="116">
        <f>E138+D138</f>
        <v>24000</v>
      </c>
    </row>
    <row r="139" spans="2:6" ht="23.4" customHeight="1" x14ac:dyDescent="0.3">
      <c r="B139" s="4" t="s">
        <v>90</v>
      </c>
      <c r="C139" s="45" t="s">
        <v>74</v>
      </c>
      <c r="D139" s="70"/>
      <c r="E139" s="68"/>
      <c r="F139" s="117"/>
    </row>
    <row r="140" spans="2:6" ht="12.6" customHeight="1" x14ac:dyDescent="0.3">
      <c r="B140" s="4" t="s">
        <v>91</v>
      </c>
      <c r="C140" s="10"/>
      <c r="D140" s="70"/>
      <c r="E140" s="69"/>
      <c r="F140" s="118"/>
    </row>
    <row r="141" spans="2:6" ht="12.6" customHeight="1" x14ac:dyDescent="0.3">
      <c r="B141" s="4" t="s">
        <v>89</v>
      </c>
      <c r="C141" s="45" t="s">
        <v>9</v>
      </c>
      <c r="D141" s="50">
        <v>10000</v>
      </c>
      <c r="E141" s="46">
        <f>D141*20%</f>
        <v>2000</v>
      </c>
      <c r="F141" s="47">
        <f>E141+D141</f>
        <v>12000</v>
      </c>
    </row>
    <row r="142" spans="2:6" ht="23.4" customHeight="1" x14ac:dyDescent="0.3">
      <c r="B142" s="4" t="s">
        <v>90</v>
      </c>
      <c r="C142" s="45" t="s">
        <v>9</v>
      </c>
      <c r="D142" s="50">
        <v>10000</v>
      </c>
      <c r="E142" s="46">
        <f>D142*20%</f>
        <v>2000</v>
      </c>
      <c r="F142" s="47">
        <f>E142+D142</f>
        <v>12000</v>
      </c>
    </row>
    <row r="143" spans="2:6" ht="12.6" customHeight="1" x14ac:dyDescent="0.3">
      <c r="B143" s="4" t="s">
        <v>91</v>
      </c>
      <c r="C143" s="45" t="s">
        <v>9</v>
      </c>
      <c r="D143" s="50">
        <v>3000</v>
      </c>
      <c r="E143" s="46">
        <f>D143*20%</f>
        <v>600</v>
      </c>
      <c r="F143" s="47">
        <f>E143+D143</f>
        <v>3600</v>
      </c>
    </row>
    <row r="144" spans="2:6" ht="12.6" customHeight="1" x14ac:dyDescent="0.3">
      <c r="B144" s="4" t="s">
        <v>92</v>
      </c>
      <c r="C144" s="45" t="s">
        <v>9</v>
      </c>
      <c r="D144" s="50">
        <v>15000</v>
      </c>
      <c r="E144" s="46">
        <f>D144*20%</f>
        <v>3000</v>
      </c>
      <c r="F144" s="47">
        <f>E144+D144</f>
        <v>18000</v>
      </c>
    </row>
    <row r="145" spans="2:6" ht="12.6" customHeight="1" x14ac:dyDescent="0.3">
      <c r="B145" s="4" t="s">
        <v>93</v>
      </c>
      <c r="C145" s="45" t="s">
        <v>9</v>
      </c>
      <c r="D145" s="50">
        <v>7000</v>
      </c>
      <c r="E145" s="46">
        <f>D145*20%</f>
        <v>1400</v>
      </c>
      <c r="F145" s="47">
        <f>E145+D145</f>
        <v>8400</v>
      </c>
    </row>
    <row r="146" spans="2:6" ht="12.6" customHeight="1" x14ac:dyDescent="0.3">
      <c r="B146" s="4" t="s">
        <v>94</v>
      </c>
      <c r="C146" s="45" t="s">
        <v>9</v>
      </c>
      <c r="D146" s="50">
        <v>1500</v>
      </c>
      <c r="E146" s="46">
        <f>D146*30%</f>
        <v>450</v>
      </c>
      <c r="F146" s="47">
        <f>E146+D146</f>
        <v>1950</v>
      </c>
    </row>
    <row r="147" spans="2:6" ht="12.6" customHeight="1" x14ac:dyDescent="0.3">
      <c r="B147" s="4" t="s">
        <v>95</v>
      </c>
      <c r="C147" s="45" t="s">
        <v>9</v>
      </c>
      <c r="D147" s="50">
        <v>1800</v>
      </c>
      <c r="E147" s="46">
        <f>D147*30%</f>
        <v>540</v>
      </c>
      <c r="F147" s="47">
        <f>E147+D147</f>
        <v>2340</v>
      </c>
    </row>
    <row r="148" spans="2:6" ht="12.6" customHeight="1" x14ac:dyDescent="0.3">
      <c r="B148" s="85" t="s">
        <v>361</v>
      </c>
      <c r="C148" s="86"/>
      <c r="D148" s="86"/>
      <c r="E148" s="86"/>
      <c r="F148" s="87"/>
    </row>
    <row r="149" spans="2:6" ht="12.6" customHeight="1" x14ac:dyDescent="0.3">
      <c r="B149" s="78" t="s">
        <v>364</v>
      </c>
      <c r="C149" s="120" t="s">
        <v>363</v>
      </c>
      <c r="D149" s="79"/>
      <c r="E149" s="46"/>
      <c r="F149" s="121">
        <v>36000</v>
      </c>
    </row>
    <row r="150" spans="2:6" ht="12.6" customHeight="1" x14ac:dyDescent="0.3">
      <c r="B150" s="78" t="s">
        <v>365</v>
      </c>
      <c r="C150" s="120"/>
      <c r="D150" s="79"/>
      <c r="E150" s="46"/>
      <c r="F150" s="121"/>
    </row>
    <row r="151" spans="2:6" ht="12.6" customHeight="1" x14ac:dyDescent="0.3">
      <c r="B151" s="78" t="s">
        <v>362</v>
      </c>
      <c r="C151" s="120"/>
      <c r="D151" s="79"/>
      <c r="E151" s="46"/>
      <c r="F151" s="121"/>
    </row>
    <row r="152" spans="2:6" ht="12.6" customHeight="1" x14ac:dyDescent="0.3">
      <c r="B152" s="85" t="s">
        <v>370</v>
      </c>
      <c r="C152" s="122"/>
      <c r="D152" s="122"/>
      <c r="E152" s="122"/>
      <c r="F152" s="123"/>
    </row>
    <row r="153" spans="2:6" ht="12.6" customHeight="1" x14ac:dyDescent="0.3">
      <c r="B153" s="78" t="s">
        <v>366</v>
      </c>
      <c r="C153" s="120" t="s">
        <v>369</v>
      </c>
      <c r="D153" s="79"/>
      <c r="E153" s="46"/>
      <c r="F153" s="121">
        <v>12500</v>
      </c>
    </row>
    <row r="154" spans="2:6" ht="12.6" customHeight="1" x14ac:dyDescent="0.3">
      <c r="B154" s="78" t="s">
        <v>367</v>
      </c>
      <c r="C154" s="120"/>
      <c r="D154" s="79"/>
      <c r="E154" s="46"/>
      <c r="F154" s="121"/>
    </row>
    <row r="155" spans="2:6" ht="12.6" customHeight="1" x14ac:dyDescent="0.3">
      <c r="B155" s="78" t="s">
        <v>368</v>
      </c>
      <c r="C155" s="120"/>
      <c r="D155" s="79"/>
      <c r="E155" s="46"/>
      <c r="F155" s="121"/>
    </row>
    <row r="156" spans="2:6" ht="14.4" customHeight="1" x14ac:dyDescent="0.3">
      <c r="B156" s="85" t="s">
        <v>96</v>
      </c>
      <c r="C156" s="86"/>
      <c r="D156" s="86"/>
      <c r="E156" s="86"/>
      <c r="F156" s="87"/>
    </row>
    <row r="157" spans="2:6" ht="13.2" customHeight="1" x14ac:dyDescent="0.3">
      <c r="B157" s="4" t="s">
        <v>97</v>
      </c>
      <c r="C157" s="45" t="s">
        <v>98</v>
      </c>
      <c r="D157" s="50">
        <v>3500</v>
      </c>
      <c r="E157" s="46">
        <f>D157*20%</f>
        <v>700</v>
      </c>
      <c r="F157" s="47">
        <f>E157+D157</f>
        <v>4200</v>
      </c>
    </row>
    <row r="158" spans="2:6" ht="13.2" customHeight="1" x14ac:dyDescent="0.3">
      <c r="B158" s="4" t="s">
        <v>99</v>
      </c>
      <c r="C158" s="45" t="s">
        <v>35</v>
      </c>
      <c r="D158" s="50">
        <v>4000</v>
      </c>
      <c r="E158" s="46">
        <f>D158*20%</f>
        <v>800</v>
      </c>
      <c r="F158" s="47">
        <f>E158+D158</f>
        <v>4800</v>
      </c>
    </row>
    <row r="159" spans="2:6" ht="22.2" customHeight="1" x14ac:dyDescent="0.3">
      <c r="B159" s="4" t="s">
        <v>100</v>
      </c>
      <c r="C159" s="5" t="s">
        <v>101</v>
      </c>
      <c r="D159" s="5"/>
      <c r="E159" s="46"/>
      <c r="F159" s="42" t="s">
        <v>102</v>
      </c>
    </row>
    <row r="160" spans="2:6" x14ac:dyDescent="0.3">
      <c r="E160" s="11"/>
      <c r="F160" s="39"/>
    </row>
    <row r="161" spans="2:6" x14ac:dyDescent="0.3">
      <c r="B161" s="119" t="s">
        <v>103</v>
      </c>
      <c r="C161" s="119"/>
      <c r="D161" s="119"/>
      <c r="E161" s="119"/>
      <c r="F161" s="119"/>
    </row>
    <row r="162" spans="2:6" x14ac:dyDescent="0.3">
      <c r="B162" s="74" t="s">
        <v>0</v>
      </c>
      <c r="C162" s="60" t="s">
        <v>1</v>
      </c>
      <c r="D162" s="44" t="s">
        <v>2</v>
      </c>
      <c r="E162" s="46"/>
      <c r="F162" s="40" t="s">
        <v>2</v>
      </c>
    </row>
    <row r="163" spans="2:6" ht="15" customHeight="1" x14ac:dyDescent="0.3">
      <c r="B163" s="85" t="s">
        <v>334</v>
      </c>
      <c r="C163" s="86"/>
      <c r="D163" s="86"/>
      <c r="E163" s="86"/>
      <c r="F163" s="87"/>
    </row>
    <row r="164" spans="2:6" ht="12.6" customHeight="1" x14ac:dyDescent="0.3">
      <c r="B164" s="73" t="s">
        <v>104</v>
      </c>
      <c r="C164" s="73"/>
      <c r="D164" s="73"/>
      <c r="E164" s="46"/>
      <c r="F164" s="47"/>
    </row>
    <row r="165" spans="2:6" ht="12.6" customHeight="1" x14ac:dyDescent="0.3">
      <c r="B165" s="12" t="s">
        <v>105</v>
      </c>
      <c r="C165" s="12" t="s">
        <v>106</v>
      </c>
      <c r="D165" s="12">
        <v>830</v>
      </c>
      <c r="E165" s="46">
        <f t="shared" ref="E165:E172" si="11">D165*20%</f>
        <v>166</v>
      </c>
      <c r="F165" s="47">
        <f>E165+D165</f>
        <v>996</v>
      </c>
    </row>
    <row r="166" spans="2:6" ht="12.6" customHeight="1" x14ac:dyDescent="0.3">
      <c r="B166" s="12" t="s">
        <v>107</v>
      </c>
      <c r="C166" s="12" t="s">
        <v>106</v>
      </c>
      <c r="D166" s="13">
        <v>1650</v>
      </c>
      <c r="E166" s="46">
        <f t="shared" si="11"/>
        <v>330</v>
      </c>
      <c r="F166" s="47">
        <f>E166+D166</f>
        <v>1980</v>
      </c>
    </row>
    <row r="167" spans="2:6" ht="12.6" customHeight="1" x14ac:dyDescent="0.3">
      <c r="B167" s="12" t="s">
        <v>108</v>
      </c>
      <c r="C167" s="12" t="s">
        <v>106</v>
      </c>
      <c r="D167" s="13">
        <v>2500</v>
      </c>
      <c r="E167" s="46">
        <f t="shared" si="11"/>
        <v>500</v>
      </c>
      <c r="F167" s="47">
        <f>E167+D167</f>
        <v>3000</v>
      </c>
    </row>
    <row r="168" spans="2:6" ht="12.6" customHeight="1" x14ac:dyDescent="0.3">
      <c r="B168" s="12" t="s">
        <v>109</v>
      </c>
      <c r="C168" s="12" t="s">
        <v>106</v>
      </c>
      <c r="D168" s="13">
        <v>3300</v>
      </c>
      <c r="E168" s="46">
        <f t="shared" si="11"/>
        <v>660</v>
      </c>
      <c r="F168" s="47">
        <f>E168+D168</f>
        <v>3960</v>
      </c>
    </row>
    <row r="169" spans="2:6" ht="12.6" customHeight="1" x14ac:dyDescent="0.3">
      <c r="B169" s="12" t="s">
        <v>110</v>
      </c>
      <c r="C169" s="12" t="s">
        <v>106</v>
      </c>
      <c r="D169" s="13">
        <v>4160</v>
      </c>
      <c r="E169" s="46">
        <f t="shared" si="11"/>
        <v>832</v>
      </c>
      <c r="F169" s="47">
        <f>E169+D169</f>
        <v>4992</v>
      </c>
    </row>
    <row r="170" spans="2:6" ht="12.6" customHeight="1" x14ac:dyDescent="0.3">
      <c r="B170" s="12" t="s">
        <v>111</v>
      </c>
      <c r="C170" s="12" t="s">
        <v>106</v>
      </c>
      <c r="D170" s="13">
        <v>4375</v>
      </c>
      <c r="E170" s="46">
        <f t="shared" si="11"/>
        <v>875</v>
      </c>
      <c r="F170" s="47">
        <f>E170+D170</f>
        <v>5250</v>
      </c>
    </row>
    <row r="171" spans="2:6" ht="12.6" customHeight="1" x14ac:dyDescent="0.3">
      <c r="B171" s="12" t="s">
        <v>112</v>
      </c>
      <c r="C171" s="12" t="s">
        <v>106</v>
      </c>
      <c r="D171" s="13">
        <v>5200</v>
      </c>
      <c r="E171" s="46">
        <f t="shared" si="11"/>
        <v>1040</v>
      </c>
      <c r="F171" s="47">
        <f>E171+D171</f>
        <v>6240</v>
      </c>
    </row>
    <row r="172" spans="2:6" ht="12.6" customHeight="1" x14ac:dyDescent="0.3">
      <c r="B172" s="12" t="s">
        <v>113</v>
      </c>
      <c r="C172" s="12" t="s">
        <v>106</v>
      </c>
      <c r="D172" s="13">
        <v>6900</v>
      </c>
      <c r="E172" s="46">
        <f t="shared" si="11"/>
        <v>1380</v>
      </c>
      <c r="F172" s="47">
        <f>E172+D172</f>
        <v>8280</v>
      </c>
    </row>
    <row r="173" spans="2:6" ht="15" customHeight="1" x14ac:dyDescent="0.3">
      <c r="B173" s="110" t="s">
        <v>114</v>
      </c>
      <c r="C173" s="111"/>
      <c r="D173" s="111"/>
      <c r="E173" s="111"/>
      <c r="F173" s="112"/>
    </row>
    <row r="174" spans="2:6" x14ac:dyDescent="0.3">
      <c r="B174" s="14" t="s">
        <v>115</v>
      </c>
      <c r="C174" s="48" t="s">
        <v>116</v>
      </c>
      <c r="D174" s="15">
        <v>900</v>
      </c>
      <c r="E174" s="46">
        <f>D174*20%</f>
        <v>180</v>
      </c>
      <c r="F174" s="47">
        <f>E174+D174</f>
        <v>1080</v>
      </c>
    </row>
    <row r="175" spans="2:6" ht="15" customHeight="1" x14ac:dyDescent="0.3">
      <c r="B175" s="111" t="s">
        <v>117</v>
      </c>
      <c r="C175" s="111"/>
      <c r="D175" s="111"/>
      <c r="E175" s="111"/>
      <c r="F175" s="112"/>
    </row>
    <row r="176" spans="2:6" x14ac:dyDescent="0.3">
      <c r="B176" s="16" t="s">
        <v>118</v>
      </c>
      <c r="C176" s="45" t="s">
        <v>119</v>
      </c>
      <c r="D176" s="50">
        <v>2000</v>
      </c>
      <c r="E176" s="46">
        <f>D176*20%</f>
        <v>400</v>
      </c>
      <c r="F176" s="47">
        <f>E176+D176</f>
        <v>2400</v>
      </c>
    </row>
    <row r="177" spans="2:6" x14ac:dyDescent="0.3">
      <c r="B177" s="113" t="s">
        <v>120</v>
      </c>
      <c r="C177" s="114"/>
      <c r="D177" s="114"/>
      <c r="E177" s="114"/>
      <c r="F177" s="115"/>
    </row>
    <row r="178" spans="2:6" x14ac:dyDescent="0.3">
      <c r="B178" s="71" t="s">
        <v>121</v>
      </c>
      <c r="C178" s="71"/>
      <c r="D178" s="71"/>
      <c r="E178" s="46"/>
      <c r="F178" s="47"/>
    </row>
    <row r="179" spans="2:6" x14ac:dyDescent="0.3">
      <c r="B179" s="51" t="s">
        <v>122</v>
      </c>
      <c r="C179" s="45" t="s">
        <v>29</v>
      </c>
      <c r="D179" s="50">
        <v>1000</v>
      </c>
      <c r="E179" s="46">
        <f t="shared" ref="E179:E186" si="12">D179*20%</f>
        <v>200</v>
      </c>
      <c r="F179" s="47">
        <f>E179+D179</f>
        <v>1200</v>
      </c>
    </row>
    <row r="180" spans="2:6" x14ac:dyDescent="0.3">
      <c r="B180" s="17" t="s">
        <v>123</v>
      </c>
      <c r="C180" s="45" t="s">
        <v>106</v>
      </c>
      <c r="D180" s="50">
        <v>1800</v>
      </c>
      <c r="E180" s="46">
        <f t="shared" si="12"/>
        <v>360</v>
      </c>
      <c r="F180" s="47">
        <f>E180+D180</f>
        <v>2160</v>
      </c>
    </row>
    <row r="181" spans="2:6" x14ac:dyDescent="0.3">
      <c r="B181" s="17" t="s">
        <v>124</v>
      </c>
      <c r="C181" s="45" t="s">
        <v>106</v>
      </c>
      <c r="D181" s="50">
        <v>1900</v>
      </c>
      <c r="E181" s="46">
        <f t="shared" si="12"/>
        <v>380</v>
      </c>
      <c r="F181" s="47">
        <f>E181+D181</f>
        <v>2280</v>
      </c>
    </row>
    <row r="182" spans="2:6" x14ac:dyDescent="0.3">
      <c r="B182" s="17" t="s">
        <v>125</v>
      </c>
      <c r="C182" s="45" t="s">
        <v>106</v>
      </c>
      <c r="D182" s="50">
        <v>1950</v>
      </c>
      <c r="E182" s="46">
        <f t="shared" si="12"/>
        <v>390</v>
      </c>
      <c r="F182" s="47">
        <f>E182+D182</f>
        <v>2340</v>
      </c>
    </row>
    <row r="183" spans="2:6" x14ac:dyDescent="0.3">
      <c r="B183" s="17" t="s">
        <v>126</v>
      </c>
      <c r="C183" s="45" t="s">
        <v>106</v>
      </c>
      <c r="D183" s="50">
        <v>2000</v>
      </c>
      <c r="E183" s="46">
        <f t="shared" si="12"/>
        <v>400</v>
      </c>
      <c r="F183" s="47">
        <f>E183+D183</f>
        <v>2400</v>
      </c>
    </row>
    <row r="184" spans="2:6" x14ac:dyDescent="0.3">
      <c r="B184" s="17" t="s">
        <v>127</v>
      </c>
      <c r="C184" s="45" t="s">
        <v>106</v>
      </c>
      <c r="D184" s="50">
        <v>2200</v>
      </c>
      <c r="E184" s="46">
        <f t="shared" si="12"/>
        <v>440</v>
      </c>
      <c r="F184" s="47">
        <f>E184+D184</f>
        <v>2640</v>
      </c>
    </row>
    <row r="185" spans="2:6" x14ac:dyDescent="0.3">
      <c r="B185" s="45" t="s">
        <v>128</v>
      </c>
      <c r="C185" s="45" t="s">
        <v>106</v>
      </c>
      <c r="D185" s="50">
        <v>2500</v>
      </c>
      <c r="E185" s="46">
        <f t="shared" si="12"/>
        <v>500</v>
      </c>
      <c r="F185" s="47">
        <f>E185+D185</f>
        <v>3000</v>
      </c>
    </row>
    <row r="186" spans="2:6" x14ac:dyDescent="0.3">
      <c r="B186" s="45" t="s">
        <v>129</v>
      </c>
      <c r="C186" s="45" t="s">
        <v>106</v>
      </c>
      <c r="D186" s="50">
        <v>2600</v>
      </c>
      <c r="E186" s="46">
        <f t="shared" si="12"/>
        <v>520</v>
      </c>
      <c r="F186" s="47">
        <f>E186+D186</f>
        <v>3120</v>
      </c>
    </row>
    <row r="187" spans="2:6" x14ac:dyDescent="0.3">
      <c r="B187" s="45" t="s">
        <v>130</v>
      </c>
      <c r="C187" s="45" t="s">
        <v>106</v>
      </c>
      <c r="D187" s="50">
        <v>2900</v>
      </c>
      <c r="E187" s="46">
        <f t="shared" ref="E187:E203" si="13">D187*10%</f>
        <v>290</v>
      </c>
      <c r="F187" s="47">
        <f>E187+D187</f>
        <v>3190</v>
      </c>
    </row>
    <row r="188" spans="2:6" x14ac:dyDescent="0.3">
      <c r="B188" s="45" t="s">
        <v>131</v>
      </c>
      <c r="C188" s="45" t="s">
        <v>106</v>
      </c>
      <c r="D188" s="50">
        <v>3000</v>
      </c>
      <c r="E188" s="46">
        <f>D188*20%</f>
        <v>600</v>
      </c>
      <c r="F188" s="47">
        <f>E188+D188</f>
        <v>3600</v>
      </c>
    </row>
    <row r="189" spans="2:6" x14ac:dyDescent="0.3">
      <c r="B189" s="45" t="s">
        <v>132</v>
      </c>
      <c r="C189" s="45" t="s">
        <v>106</v>
      </c>
      <c r="D189" s="50">
        <v>3000</v>
      </c>
      <c r="E189" s="46">
        <f>D189*20%</f>
        <v>600</v>
      </c>
      <c r="F189" s="47">
        <f>E189+D189</f>
        <v>3600</v>
      </c>
    </row>
    <row r="190" spans="2:6" x14ac:dyDescent="0.3">
      <c r="B190" s="45" t="s">
        <v>133</v>
      </c>
      <c r="C190" s="45" t="s">
        <v>106</v>
      </c>
      <c r="D190" s="50">
        <v>3500</v>
      </c>
      <c r="E190" s="46">
        <f t="shared" si="13"/>
        <v>350</v>
      </c>
      <c r="F190" s="47">
        <f>E190+D190</f>
        <v>3850</v>
      </c>
    </row>
    <row r="191" spans="2:6" x14ac:dyDescent="0.3">
      <c r="B191" s="45" t="s">
        <v>134</v>
      </c>
      <c r="C191" s="45" t="s">
        <v>106</v>
      </c>
      <c r="D191" s="50">
        <v>3900</v>
      </c>
      <c r="E191" s="46">
        <f t="shared" ref="E191:E192" si="14">D191*20%</f>
        <v>780</v>
      </c>
      <c r="F191" s="47">
        <f>E191+D191</f>
        <v>4680</v>
      </c>
    </row>
    <row r="192" spans="2:6" x14ac:dyDescent="0.3">
      <c r="B192" s="45" t="s">
        <v>135</v>
      </c>
      <c r="C192" s="45" t="s">
        <v>106</v>
      </c>
      <c r="D192" s="50">
        <v>4000</v>
      </c>
      <c r="E192" s="46">
        <f t="shared" si="14"/>
        <v>800</v>
      </c>
      <c r="F192" s="47">
        <f>E192+D192</f>
        <v>4800</v>
      </c>
    </row>
    <row r="193" spans="2:6" x14ac:dyDescent="0.3">
      <c r="B193" s="45" t="s">
        <v>136</v>
      </c>
      <c r="C193" s="45" t="s">
        <v>106</v>
      </c>
      <c r="D193" s="50">
        <v>4500</v>
      </c>
      <c r="E193" s="46">
        <f t="shared" si="13"/>
        <v>450</v>
      </c>
      <c r="F193" s="47">
        <f>E193+D193</f>
        <v>4950</v>
      </c>
    </row>
    <row r="194" spans="2:6" x14ac:dyDescent="0.3">
      <c r="B194" s="45" t="s">
        <v>137</v>
      </c>
      <c r="C194" s="45" t="s">
        <v>106</v>
      </c>
      <c r="D194" s="50">
        <v>4800</v>
      </c>
      <c r="E194" s="46">
        <f t="shared" ref="E194:E195" si="15">D194*20%</f>
        <v>960</v>
      </c>
      <c r="F194" s="47">
        <f>E194+D194</f>
        <v>5760</v>
      </c>
    </row>
    <row r="195" spans="2:6" x14ac:dyDescent="0.3">
      <c r="B195" s="45" t="s">
        <v>138</v>
      </c>
      <c r="C195" s="45" t="s">
        <v>106</v>
      </c>
      <c r="D195" s="50">
        <v>5180</v>
      </c>
      <c r="E195" s="46">
        <f t="shared" si="15"/>
        <v>1036</v>
      </c>
      <c r="F195" s="47">
        <f>E195+D195</f>
        <v>6216</v>
      </c>
    </row>
    <row r="196" spans="2:6" x14ac:dyDescent="0.3">
      <c r="B196" s="45" t="s">
        <v>139</v>
      </c>
      <c r="C196" s="45" t="s">
        <v>106</v>
      </c>
      <c r="D196" s="50">
        <v>5180</v>
      </c>
      <c r="E196" s="46">
        <f t="shared" si="13"/>
        <v>518</v>
      </c>
      <c r="F196" s="47">
        <f>E196+D196</f>
        <v>5698</v>
      </c>
    </row>
    <row r="197" spans="2:6" x14ac:dyDescent="0.3">
      <c r="B197" s="45" t="s">
        <v>140</v>
      </c>
      <c r="C197" s="45" t="s">
        <v>106</v>
      </c>
      <c r="D197" s="50">
        <v>5900</v>
      </c>
      <c r="E197" s="46">
        <f t="shared" ref="E197" si="16">D197*20%</f>
        <v>1180</v>
      </c>
      <c r="F197" s="47">
        <f>E197+D197</f>
        <v>7080</v>
      </c>
    </row>
    <row r="198" spans="2:6" x14ac:dyDescent="0.3">
      <c r="B198" s="45" t="s">
        <v>141</v>
      </c>
      <c r="C198" s="45" t="s">
        <v>106</v>
      </c>
      <c r="D198" s="50">
        <v>8400</v>
      </c>
      <c r="E198" s="46">
        <f>D198*20%</f>
        <v>1680</v>
      </c>
      <c r="F198" s="47">
        <f>E198+D198</f>
        <v>10080</v>
      </c>
    </row>
    <row r="199" spans="2:6" x14ac:dyDescent="0.3">
      <c r="B199" s="45" t="s">
        <v>142</v>
      </c>
      <c r="C199" s="45" t="s">
        <v>106</v>
      </c>
      <c r="D199" s="50">
        <v>9300</v>
      </c>
      <c r="E199" s="46">
        <f>D199*20%</f>
        <v>1860</v>
      </c>
      <c r="F199" s="47">
        <f>E199+D199</f>
        <v>11160</v>
      </c>
    </row>
    <row r="200" spans="2:6" x14ac:dyDescent="0.3">
      <c r="B200" s="45" t="s">
        <v>143</v>
      </c>
      <c r="C200" s="45" t="s">
        <v>106</v>
      </c>
      <c r="D200" s="50">
        <v>9300</v>
      </c>
      <c r="E200" s="46">
        <f t="shared" si="13"/>
        <v>930</v>
      </c>
      <c r="F200" s="47">
        <f>E200+D200</f>
        <v>10230</v>
      </c>
    </row>
    <row r="201" spans="2:6" x14ac:dyDescent="0.3">
      <c r="B201" s="45" t="s">
        <v>144</v>
      </c>
      <c r="C201" s="45" t="s">
        <v>106</v>
      </c>
      <c r="D201" s="50">
        <v>12700</v>
      </c>
      <c r="E201" s="46">
        <f>D201*20%</f>
        <v>2540</v>
      </c>
      <c r="F201" s="47">
        <f>E201+D201</f>
        <v>15240</v>
      </c>
    </row>
    <row r="202" spans="2:6" x14ac:dyDescent="0.3">
      <c r="B202" s="45" t="s">
        <v>145</v>
      </c>
      <c r="C202" s="45" t="s">
        <v>106</v>
      </c>
      <c r="D202" s="50">
        <v>13000</v>
      </c>
      <c r="E202" s="46">
        <f>D202*20%</f>
        <v>2600</v>
      </c>
      <c r="F202" s="47">
        <f>E202+D202</f>
        <v>15600</v>
      </c>
    </row>
    <row r="203" spans="2:6" x14ac:dyDescent="0.3">
      <c r="B203" s="45" t="s">
        <v>146</v>
      </c>
      <c r="C203" s="45" t="s">
        <v>106</v>
      </c>
      <c r="D203" s="50">
        <v>15500</v>
      </c>
      <c r="E203" s="46">
        <f t="shared" si="13"/>
        <v>1550</v>
      </c>
      <c r="F203" s="47">
        <f>E203+D203</f>
        <v>17050</v>
      </c>
    </row>
    <row r="204" spans="2:6" x14ac:dyDescent="0.3">
      <c r="B204" s="45" t="s">
        <v>147</v>
      </c>
      <c r="C204" s="45" t="s">
        <v>106</v>
      </c>
      <c r="D204" s="50">
        <v>15500</v>
      </c>
      <c r="E204" s="46">
        <f>D204*20%</f>
        <v>3100</v>
      </c>
      <c r="F204" s="47">
        <f>E204+D204</f>
        <v>18600</v>
      </c>
    </row>
    <row r="205" spans="2:6" x14ac:dyDescent="0.3">
      <c r="B205" s="45" t="s">
        <v>148</v>
      </c>
      <c r="C205" s="45" t="s">
        <v>106</v>
      </c>
      <c r="D205" s="50">
        <v>17000</v>
      </c>
      <c r="E205" s="46">
        <f>D205*20%</f>
        <v>3400</v>
      </c>
      <c r="F205" s="47">
        <f>E205+D205</f>
        <v>20400</v>
      </c>
    </row>
    <row r="206" spans="2:6" x14ac:dyDescent="0.3">
      <c r="B206" s="45" t="s">
        <v>149</v>
      </c>
      <c r="C206" s="45" t="s">
        <v>106</v>
      </c>
      <c r="D206" s="50">
        <v>19000</v>
      </c>
      <c r="E206" s="46">
        <f>D206*20%</f>
        <v>3800</v>
      </c>
      <c r="F206" s="47">
        <f>E206+D206</f>
        <v>22800</v>
      </c>
    </row>
    <row r="207" spans="2:6" x14ac:dyDescent="0.3">
      <c r="B207" s="3" t="s">
        <v>150</v>
      </c>
      <c r="C207" s="18" t="s">
        <v>116</v>
      </c>
      <c r="D207" s="50">
        <v>9000</v>
      </c>
      <c r="E207" s="46">
        <f t="shared" ref="E207:E208" si="17">D207*20%</f>
        <v>1800</v>
      </c>
      <c r="F207" s="47">
        <f>E207+D207</f>
        <v>10800</v>
      </c>
    </row>
    <row r="208" spans="2:6" x14ac:dyDescent="0.3">
      <c r="B208" s="3" t="s">
        <v>151</v>
      </c>
      <c r="C208" s="18" t="s">
        <v>116</v>
      </c>
      <c r="D208" s="50">
        <v>10000</v>
      </c>
      <c r="E208" s="46">
        <f t="shared" si="17"/>
        <v>2000</v>
      </c>
      <c r="F208" s="47">
        <f>E208+D208</f>
        <v>12000</v>
      </c>
    </row>
    <row r="209" spans="2:6" ht="15" customHeight="1" x14ac:dyDescent="0.3">
      <c r="B209" s="72" t="s">
        <v>152</v>
      </c>
      <c r="C209" s="19"/>
      <c r="D209" s="19"/>
      <c r="E209" s="46"/>
      <c r="F209" s="47"/>
    </row>
    <row r="210" spans="2:6" x14ac:dyDescent="0.3">
      <c r="B210" s="45" t="s">
        <v>153</v>
      </c>
      <c r="C210" s="17" t="s">
        <v>116</v>
      </c>
      <c r="D210" s="50">
        <v>4500</v>
      </c>
      <c r="E210" s="46">
        <f>D210*20%</f>
        <v>900</v>
      </c>
      <c r="F210" s="47">
        <f>E210+D210</f>
        <v>5400</v>
      </c>
    </row>
    <row r="211" spans="2:6" ht="15" customHeight="1" x14ac:dyDescent="0.3">
      <c r="B211" s="110" t="s">
        <v>154</v>
      </c>
      <c r="C211" s="111"/>
      <c r="D211" s="111"/>
      <c r="E211" s="111"/>
      <c r="F211" s="112"/>
    </row>
    <row r="212" spans="2:6" x14ac:dyDescent="0.3">
      <c r="B212" s="45" t="s">
        <v>155</v>
      </c>
      <c r="C212" s="17" t="s">
        <v>156</v>
      </c>
      <c r="D212" s="50">
        <v>8900</v>
      </c>
      <c r="E212" s="46">
        <f>D212*20%</f>
        <v>1780</v>
      </c>
      <c r="F212" s="47">
        <f>E212+D212</f>
        <v>10680</v>
      </c>
    </row>
    <row r="213" spans="2:6" x14ac:dyDescent="0.3">
      <c r="B213" s="45" t="s">
        <v>157</v>
      </c>
      <c r="C213" s="17" t="s">
        <v>156</v>
      </c>
      <c r="D213" s="50">
        <v>9200</v>
      </c>
      <c r="E213" s="46">
        <f>D213*20%</f>
        <v>1840</v>
      </c>
      <c r="F213" s="47">
        <f>E213+D213</f>
        <v>11040</v>
      </c>
    </row>
    <row r="214" spans="2:6" ht="15" customHeight="1" x14ac:dyDescent="0.3">
      <c r="B214" s="85" t="s">
        <v>158</v>
      </c>
      <c r="C214" s="86"/>
      <c r="D214" s="86"/>
      <c r="E214" s="86"/>
      <c r="F214" s="87"/>
    </row>
    <row r="215" spans="2:6" ht="15" customHeight="1" x14ac:dyDescent="0.3">
      <c r="B215" s="110" t="s">
        <v>121</v>
      </c>
      <c r="C215" s="111"/>
      <c r="D215" s="111"/>
      <c r="E215" s="111"/>
      <c r="F215" s="112"/>
    </row>
    <row r="216" spans="2:6" x14ac:dyDescent="0.3">
      <c r="B216" s="45" t="s">
        <v>159</v>
      </c>
      <c r="C216" s="45" t="s">
        <v>106</v>
      </c>
      <c r="D216" s="50">
        <v>8400</v>
      </c>
      <c r="E216" s="46">
        <f>D216*20%</f>
        <v>1680</v>
      </c>
      <c r="F216" s="47">
        <f>E216+D216</f>
        <v>10080</v>
      </c>
    </row>
    <row r="217" spans="2:6" x14ac:dyDescent="0.3">
      <c r="B217" s="45" t="s">
        <v>160</v>
      </c>
      <c r="C217" s="45" t="s">
        <v>106</v>
      </c>
      <c r="D217" s="50">
        <v>9100</v>
      </c>
      <c r="E217" s="46">
        <f t="shared" ref="E217:E280" si="18">D217*20%</f>
        <v>1820</v>
      </c>
      <c r="F217" s="47">
        <f>E217+D217</f>
        <v>10920</v>
      </c>
    </row>
    <row r="218" spans="2:6" x14ac:dyDescent="0.3">
      <c r="B218" s="45" t="s">
        <v>161</v>
      </c>
      <c r="C218" s="45" t="s">
        <v>106</v>
      </c>
      <c r="D218" s="50">
        <v>9300</v>
      </c>
      <c r="E218" s="46">
        <f t="shared" si="18"/>
        <v>1860</v>
      </c>
      <c r="F218" s="47">
        <f>E218+D218</f>
        <v>11160</v>
      </c>
    </row>
    <row r="219" spans="2:6" x14ac:dyDescent="0.3">
      <c r="B219" s="45" t="s">
        <v>162</v>
      </c>
      <c r="C219" s="45" t="s">
        <v>106</v>
      </c>
      <c r="D219" s="50">
        <v>9600</v>
      </c>
      <c r="E219" s="46">
        <f t="shared" si="18"/>
        <v>1920</v>
      </c>
      <c r="F219" s="47">
        <f>E219+D219</f>
        <v>11520</v>
      </c>
    </row>
    <row r="220" spans="2:6" x14ac:dyDescent="0.3">
      <c r="B220" s="45" t="s">
        <v>163</v>
      </c>
      <c r="C220" s="45" t="s">
        <v>106</v>
      </c>
      <c r="D220" s="50">
        <v>9800</v>
      </c>
      <c r="E220" s="46">
        <f t="shared" si="18"/>
        <v>1960</v>
      </c>
      <c r="F220" s="47">
        <f>E220+D220</f>
        <v>11760</v>
      </c>
    </row>
    <row r="221" spans="2:6" x14ac:dyDescent="0.3">
      <c r="B221" s="45" t="s">
        <v>164</v>
      </c>
      <c r="C221" s="45" t="s">
        <v>106</v>
      </c>
      <c r="D221" s="50">
        <v>10200</v>
      </c>
      <c r="E221" s="46">
        <f t="shared" si="18"/>
        <v>2040</v>
      </c>
      <c r="F221" s="47">
        <f>E221+D221</f>
        <v>12240</v>
      </c>
    </row>
    <row r="222" spans="2:6" x14ac:dyDescent="0.3">
      <c r="B222" s="45" t="s">
        <v>165</v>
      </c>
      <c r="C222" s="45" t="s">
        <v>106</v>
      </c>
      <c r="D222" s="50">
        <v>11900</v>
      </c>
      <c r="E222" s="46">
        <f t="shared" si="18"/>
        <v>2380</v>
      </c>
      <c r="F222" s="47">
        <f>E222+D222</f>
        <v>14280</v>
      </c>
    </row>
    <row r="223" spans="2:6" x14ac:dyDescent="0.3">
      <c r="B223" s="45" t="s">
        <v>166</v>
      </c>
      <c r="C223" s="45" t="s">
        <v>106</v>
      </c>
      <c r="D223" s="50">
        <v>12300</v>
      </c>
      <c r="E223" s="46">
        <f t="shared" si="18"/>
        <v>2460</v>
      </c>
      <c r="F223" s="47">
        <f>E223+D223</f>
        <v>14760</v>
      </c>
    </row>
    <row r="224" spans="2:6" x14ac:dyDescent="0.3">
      <c r="B224" s="45" t="s">
        <v>167</v>
      </c>
      <c r="C224" s="45" t="s">
        <v>106</v>
      </c>
      <c r="D224" s="50">
        <v>13100</v>
      </c>
      <c r="E224" s="46">
        <f t="shared" si="18"/>
        <v>2620</v>
      </c>
      <c r="F224" s="47">
        <f>E224+D224</f>
        <v>15720</v>
      </c>
    </row>
    <row r="225" spans="2:6" x14ac:dyDescent="0.3">
      <c r="B225" s="45" t="s">
        <v>168</v>
      </c>
      <c r="C225" s="45" t="s">
        <v>106</v>
      </c>
      <c r="D225" s="50">
        <v>13800</v>
      </c>
      <c r="E225" s="46">
        <f t="shared" si="18"/>
        <v>2760</v>
      </c>
      <c r="F225" s="47">
        <f>E225+D225</f>
        <v>16560</v>
      </c>
    </row>
    <row r="226" spans="2:6" x14ac:dyDescent="0.3">
      <c r="B226" s="45" t="s">
        <v>169</v>
      </c>
      <c r="C226" s="45" t="s">
        <v>106</v>
      </c>
      <c r="D226" s="50">
        <v>13900</v>
      </c>
      <c r="E226" s="46">
        <f t="shared" si="18"/>
        <v>2780</v>
      </c>
      <c r="F226" s="47">
        <f>E226+D226</f>
        <v>16680</v>
      </c>
    </row>
    <row r="227" spans="2:6" x14ac:dyDescent="0.3">
      <c r="B227" s="45" t="s">
        <v>170</v>
      </c>
      <c r="C227" s="45" t="s">
        <v>106</v>
      </c>
      <c r="D227" s="50">
        <v>14500</v>
      </c>
      <c r="E227" s="46">
        <f t="shared" si="18"/>
        <v>2900</v>
      </c>
      <c r="F227" s="47">
        <f>E227+D227</f>
        <v>17400</v>
      </c>
    </row>
    <row r="228" spans="2:6" x14ac:dyDescent="0.3">
      <c r="B228" s="45" t="s">
        <v>171</v>
      </c>
      <c r="C228" s="45" t="s">
        <v>106</v>
      </c>
      <c r="D228" s="50">
        <v>13900</v>
      </c>
      <c r="E228" s="46">
        <f t="shared" si="18"/>
        <v>2780</v>
      </c>
      <c r="F228" s="47">
        <f>E228+D228</f>
        <v>16680</v>
      </c>
    </row>
    <row r="229" spans="2:6" x14ac:dyDescent="0.3">
      <c r="B229" s="45" t="s">
        <v>172</v>
      </c>
      <c r="C229" s="45" t="s">
        <v>106</v>
      </c>
      <c r="D229" s="50">
        <v>14500</v>
      </c>
      <c r="E229" s="46">
        <f t="shared" si="18"/>
        <v>2900</v>
      </c>
      <c r="F229" s="47">
        <f>E229+D229</f>
        <v>17400</v>
      </c>
    </row>
    <row r="230" spans="2:6" x14ac:dyDescent="0.3">
      <c r="B230" s="45" t="s">
        <v>173</v>
      </c>
      <c r="C230" s="45" t="s">
        <v>106</v>
      </c>
      <c r="D230" s="50">
        <v>13900</v>
      </c>
      <c r="E230" s="46">
        <f t="shared" si="18"/>
        <v>2780</v>
      </c>
      <c r="F230" s="47">
        <f>E230+D230</f>
        <v>16680</v>
      </c>
    </row>
    <row r="231" spans="2:6" x14ac:dyDescent="0.3">
      <c r="B231" s="45" t="s">
        <v>174</v>
      </c>
      <c r="C231" s="45" t="s">
        <v>106</v>
      </c>
      <c r="D231" s="50">
        <v>14500</v>
      </c>
      <c r="E231" s="46">
        <f t="shared" si="18"/>
        <v>2900</v>
      </c>
      <c r="F231" s="47">
        <f>E231+D231</f>
        <v>17400</v>
      </c>
    </row>
    <row r="232" spans="2:6" x14ac:dyDescent="0.3">
      <c r="B232" s="45" t="s">
        <v>175</v>
      </c>
      <c r="C232" s="45" t="s">
        <v>106</v>
      </c>
      <c r="D232" s="50">
        <v>13900</v>
      </c>
      <c r="E232" s="46">
        <f t="shared" si="18"/>
        <v>2780</v>
      </c>
      <c r="F232" s="47">
        <f>E232+D232</f>
        <v>16680</v>
      </c>
    </row>
    <row r="233" spans="2:6" x14ac:dyDescent="0.3">
      <c r="B233" s="45" t="s">
        <v>176</v>
      </c>
      <c r="C233" s="45" t="s">
        <v>106</v>
      </c>
      <c r="D233" s="50">
        <v>14500</v>
      </c>
      <c r="E233" s="46">
        <f t="shared" si="18"/>
        <v>2900</v>
      </c>
      <c r="F233" s="47">
        <f>E233+D233</f>
        <v>17400</v>
      </c>
    </row>
    <row r="234" spans="2:6" x14ac:dyDescent="0.3">
      <c r="B234" s="45" t="s">
        <v>177</v>
      </c>
      <c r="C234" s="45" t="s">
        <v>106</v>
      </c>
      <c r="D234" s="50">
        <v>16500</v>
      </c>
      <c r="E234" s="46">
        <f t="shared" si="18"/>
        <v>3300</v>
      </c>
      <c r="F234" s="47">
        <f>E234+D234</f>
        <v>19800</v>
      </c>
    </row>
    <row r="235" spans="2:6" x14ac:dyDescent="0.3">
      <c r="B235" s="45" t="s">
        <v>178</v>
      </c>
      <c r="C235" s="45" t="s">
        <v>106</v>
      </c>
      <c r="D235" s="50">
        <v>17100</v>
      </c>
      <c r="E235" s="46">
        <f t="shared" si="18"/>
        <v>3420</v>
      </c>
      <c r="F235" s="47">
        <f>E235+D235</f>
        <v>20520</v>
      </c>
    </row>
    <row r="236" spans="2:6" x14ac:dyDescent="0.3">
      <c r="B236" s="45" t="s">
        <v>179</v>
      </c>
      <c r="C236" s="45" t="s">
        <v>106</v>
      </c>
      <c r="D236" s="50">
        <v>18700</v>
      </c>
      <c r="E236" s="46">
        <f t="shared" si="18"/>
        <v>3740</v>
      </c>
      <c r="F236" s="47">
        <f>E236+D236</f>
        <v>22440</v>
      </c>
    </row>
    <row r="237" spans="2:6" x14ac:dyDescent="0.3">
      <c r="B237" s="45" t="s">
        <v>180</v>
      </c>
      <c r="C237" s="45" t="s">
        <v>106</v>
      </c>
      <c r="D237" s="50">
        <v>16500</v>
      </c>
      <c r="E237" s="46">
        <f t="shared" si="18"/>
        <v>3300</v>
      </c>
      <c r="F237" s="47">
        <f>E237+D237</f>
        <v>19800</v>
      </c>
    </row>
    <row r="238" spans="2:6" x14ac:dyDescent="0.3">
      <c r="B238" s="45" t="s">
        <v>181</v>
      </c>
      <c r="C238" s="45" t="s">
        <v>106</v>
      </c>
      <c r="D238" s="50">
        <v>17200</v>
      </c>
      <c r="E238" s="46">
        <f t="shared" si="18"/>
        <v>3440</v>
      </c>
      <c r="F238" s="47">
        <f>E238+D238</f>
        <v>20640</v>
      </c>
    </row>
    <row r="239" spans="2:6" x14ac:dyDescent="0.3">
      <c r="B239" s="45" t="s">
        <v>182</v>
      </c>
      <c r="C239" s="45" t="s">
        <v>106</v>
      </c>
      <c r="D239" s="50">
        <v>18700</v>
      </c>
      <c r="E239" s="46">
        <f t="shared" si="18"/>
        <v>3740</v>
      </c>
      <c r="F239" s="47">
        <f>E239+D239</f>
        <v>22440</v>
      </c>
    </row>
    <row r="240" spans="2:6" x14ac:dyDescent="0.3">
      <c r="B240" s="45" t="s">
        <v>183</v>
      </c>
      <c r="C240" s="45" t="s">
        <v>106</v>
      </c>
      <c r="D240" s="50">
        <v>17500</v>
      </c>
      <c r="E240" s="46">
        <f t="shared" si="18"/>
        <v>3500</v>
      </c>
      <c r="F240" s="47">
        <f>E240+D240</f>
        <v>21000</v>
      </c>
    </row>
    <row r="241" spans="2:6" x14ac:dyDescent="0.3">
      <c r="B241" s="45" t="s">
        <v>184</v>
      </c>
      <c r="C241" s="45" t="s">
        <v>106</v>
      </c>
      <c r="D241" s="50">
        <v>18700</v>
      </c>
      <c r="E241" s="46">
        <f t="shared" si="18"/>
        <v>3740</v>
      </c>
      <c r="F241" s="47">
        <f>E241+D241</f>
        <v>22440</v>
      </c>
    </row>
    <row r="242" spans="2:6" x14ac:dyDescent="0.3">
      <c r="B242" s="45" t="s">
        <v>185</v>
      </c>
      <c r="C242" s="45" t="s">
        <v>106</v>
      </c>
      <c r="D242" s="50">
        <v>19700</v>
      </c>
      <c r="E242" s="46">
        <f t="shared" si="18"/>
        <v>3940</v>
      </c>
      <c r="F242" s="47">
        <f>E242+D242</f>
        <v>23640</v>
      </c>
    </row>
    <row r="243" spans="2:6" x14ac:dyDescent="0.3">
      <c r="B243" s="45" t="s">
        <v>186</v>
      </c>
      <c r="C243" s="45" t="s">
        <v>106</v>
      </c>
      <c r="D243" s="50">
        <v>17500</v>
      </c>
      <c r="E243" s="46">
        <f t="shared" si="18"/>
        <v>3500</v>
      </c>
      <c r="F243" s="47">
        <f>E243+D243</f>
        <v>21000</v>
      </c>
    </row>
    <row r="244" spans="2:6" x14ac:dyDescent="0.3">
      <c r="B244" s="45" t="s">
        <v>187</v>
      </c>
      <c r="C244" s="45" t="s">
        <v>106</v>
      </c>
      <c r="D244" s="50">
        <v>18700</v>
      </c>
      <c r="E244" s="46">
        <f t="shared" si="18"/>
        <v>3740</v>
      </c>
      <c r="F244" s="47">
        <f>E244+D244</f>
        <v>22440</v>
      </c>
    </row>
    <row r="245" spans="2:6" x14ac:dyDescent="0.3">
      <c r="B245" s="45" t="s">
        <v>188</v>
      </c>
      <c r="C245" s="45" t="s">
        <v>106</v>
      </c>
      <c r="D245" s="50">
        <v>19700</v>
      </c>
      <c r="E245" s="46">
        <f t="shared" si="18"/>
        <v>3940</v>
      </c>
      <c r="F245" s="47">
        <f>E245+D245</f>
        <v>23640</v>
      </c>
    </row>
    <row r="246" spans="2:6" x14ac:dyDescent="0.3">
      <c r="B246" s="45" t="s">
        <v>189</v>
      </c>
      <c r="C246" s="45" t="s">
        <v>106</v>
      </c>
      <c r="D246" s="50">
        <v>17500</v>
      </c>
      <c r="E246" s="46">
        <f t="shared" si="18"/>
        <v>3500</v>
      </c>
      <c r="F246" s="47">
        <f>E246+D246</f>
        <v>21000</v>
      </c>
    </row>
    <row r="247" spans="2:6" x14ac:dyDescent="0.3">
      <c r="B247" s="45" t="s">
        <v>190</v>
      </c>
      <c r="C247" s="45" t="s">
        <v>106</v>
      </c>
      <c r="D247" s="50">
        <v>18700</v>
      </c>
      <c r="E247" s="46">
        <f t="shared" si="18"/>
        <v>3740</v>
      </c>
      <c r="F247" s="47">
        <f>E247+D247</f>
        <v>22440</v>
      </c>
    </row>
    <row r="248" spans="2:6" x14ac:dyDescent="0.3">
      <c r="B248" s="45" t="s">
        <v>191</v>
      </c>
      <c r="C248" s="45" t="s">
        <v>106</v>
      </c>
      <c r="D248" s="50">
        <v>19700</v>
      </c>
      <c r="E248" s="46">
        <f t="shared" si="18"/>
        <v>3940</v>
      </c>
      <c r="F248" s="47">
        <f>E248+D248</f>
        <v>23640</v>
      </c>
    </row>
    <row r="249" spans="2:6" x14ac:dyDescent="0.3">
      <c r="B249" s="45" t="s">
        <v>192</v>
      </c>
      <c r="C249" s="45" t="s">
        <v>106</v>
      </c>
      <c r="D249" s="50">
        <v>20000</v>
      </c>
      <c r="E249" s="46">
        <f t="shared" si="18"/>
        <v>4000</v>
      </c>
      <c r="F249" s="47">
        <f>E249+D249</f>
        <v>24000</v>
      </c>
    </row>
    <row r="250" spans="2:6" x14ac:dyDescent="0.3">
      <c r="B250" s="45" t="s">
        <v>193</v>
      </c>
      <c r="C250" s="45" t="s">
        <v>106</v>
      </c>
      <c r="D250" s="50">
        <v>21300</v>
      </c>
      <c r="E250" s="46">
        <f t="shared" si="18"/>
        <v>4260</v>
      </c>
      <c r="F250" s="47">
        <f>E250+D250</f>
        <v>25560</v>
      </c>
    </row>
    <row r="251" spans="2:6" x14ac:dyDescent="0.3">
      <c r="B251" s="45" t="s">
        <v>194</v>
      </c>
      <c r="C251" s="45" t="s">
        <v>106</v>
      </c>
      <c r="D251" s="50">
        <v>22000</v>
      </c>
      <c r="E251" s="46">
        <f t="shared" si="18"/>
        <v>4400</v>
      </c>
      <c r="F251" s="47">
        <f>E251+D251</f>
        <v>26400</v>
      </c>
    </row>
    <row r="252" spans="2:6" x14ac:dyDescent="0.3">
      <c r="B252" s="45" t="s">
        <v>195</v>
      </c>
      <c r="C252" s="45" t="s">
        <v>106</v>
      </c>
      <c r="D252" s="50">
        <v>20800</v>
      </c>
      <c r="E252" s="46">
        <f t="shared" si="18"/>
        <v>4160</v>
      </c>
      <c r="F252" s="47">
        <f>E252+D252</f>
        <v>24960</v>
      </c>
    </row>
    <row r="253" spans="2:6" x14ac:dyDescent="0.3">
      <c r="B253" s="45" t="s">
        <v>196</v>
      </c>
      <c r="C253" s="45" t="s">
        <v>106</v>
      </c>
      <c r="D253" s="50">
        <v>21300</v>
      </c>
      <c r="E253" s="46">
        <f t="shared" si="18"/>
        <v>4260</v>
      </c>
      <c r="F253" s="47">
        <f>E253+D253</f>
        <v>25560</v>
      </c>
    </row>
    <row r="254" spans="2:6" x14ac:dyDescent="0.3">
      <c r="B254" s="45" t="s">
        <v>197</v>
      </c>
      <c r="C254" s="45" t="s">
        <v>106</v>
      </c>
      <c r="D254" s="50">
        <v>22000</v>
      </c>
      <c r="E254" s="46">
        <f t="shared" si="18"/>
        <v>4400</v>
      </c>
      <c r="F254" s="47">
        <f>E254+D254</f>
        <v>26400</v>
      </c>
    </row>
    <row r="255" spans="2:6" x14ac:dyDescent="0.3">
      <c r="B255" s="45" t="s">
        <v>198</v>
      </c>
      <c r="C255" s="45" t="s">
        <v>106</v>
      </c>
      <c r="D255" s="50">
        <v>22300</v>
      </c>
      <c r="E255" s="46">
        <f t="shared" si="18"/>
        <v>4460</v>
      </c>
      <c r="F255" s="47">
        <f>E255+D255</f>
        <v>26760</v>
      </c>
    </row>
    <row r="256" spans="2:6" x14ac:dyDescent="0.3">
      <c r="B256" s="45" t="s">
        <v>199</v>
      </c>
      <c r="C256" s="45" t="s">
        <v>106</v>
      </c>
      <c r="D256" s="50">
        <v>22900</v>
      </c>
      <c r="E256" s="46">
        <f t="shared" si="18"/>
        <v>4580</v>
      </c>
      <c r="F256" s="47">
        <f>E256+D256</f>
        <v>27480</v>
      </c>
    </row>
    <row r="257" spans="2:6" x14ac:dyDescent="0.3">
      <c r="B257" s="45" t="s">
        <v>200</v>
      </c>
      <c r="C257" s="45" t="s">
        <v>106</v>
      </c>
      <c r="D257" s="50">
        <v>23600</v>
      </c>
      <c r="E257" s="46">
        <f t="shared" si="18"/>
        <v>4720</v>
      </c>
      <c r="F257" s="47">
        <f>E257+D257</f>
        <v>28320</v>
      </c>
    </row>
    <row r="258" spans="2:6" x14ac:dyDescent="0.3">
      <c r="B258" s="45" t="s">
        <v>201</v>
      </c>
      <c r="C258" s="45" t="s">
        <v>106</v>
      </c>
      <c r="D258" s="50">
        <v>23000</v>
      </c>
      <c r="E258" s="46">
        <f t="shared" si="18"/>
        <v>4600</v>
      </c>
      <c r="F258" s="47">
        <f>E258+D258</f>
        <v>27600</v>
      </c>
    </row>
    <row r="259" spans="2:6" x14ac:dyDescent="0.3">
      <c r="B259" s="45" t="s">
        <v>202</v>
      </c>
      <c r="C259" s="45" t="s">
        <v>106</v>
      </c>
      <c r="D259" s="50">
        <v>23600</v>
      </c>
      <c r="E259" s="46">
        <f t="shared" si="18"/>
        <v>4720</v>
      </c>
      <c r="F259" s="47">
        <f>E259+D259</f>
        <v>28320</v>
      </c>
    </row>
    <row r="260" spans="2:6" x14ac:dyDescent="0.3">
      <c r="B260" s="45" t="s">
        <v>203</v>
      </c>
      <c r="C260" s="45" t="s">
        <v>106</v>
      </c>
      <c r="D260" s="50">
        <v>24300</v>
      </c>
      <c r="E260" s="46">
        <f t="shared" si="18"/>
        <v>4860</v>
      </c>
      <c r="F260" s="47">
        <f>E260+D260</f>
        <v>29160</v>
      </c>
    </row>
    <row r="261" spans="2:6" x14ac:dyDescent="0.3">
      <c r="B261" s="45" t="s">
        <v>204</v>
      </c>
      <c r="C261" s="45" t="s">
        <v>106</v>
      </c>
      <c r="D261" s="50">
        <v>24300</v>
      </c>
      <c r="E261" s="46">
        <f t="shared" si="18"/>
        <v>4860</v>
      </c>
      <c r="F261" s="47">
        <f>E261+D261</f>
        <v>29160</v>
      </c>
    </row>
    <row r="262" spans="2:6" x14ac:dyDescent="0.3">
      <c r="B262" s="45" t="s">
        <v>205</v>
      </c>
      <c r="C262" s="45" t="s">
        <v>106</v>
      </c>
      <c r="D262" s="50">
        <v>24800</v>
      </c>
      <c r="E262" s="46">
        <f t="shared" si="18"/>
        <v>4960</v>
      </c>
      <c r="F262" s="47">
        <f>E262+D262</f>
        <v>29760</v>
      </c>
    </row>
    <row r="263" spans="2:6" x14ac:dyDescent="0.3">
      <c r="B263" s="45" t="s">
        <v>206</v>
      </c>
      <c r="C263" s="45" t="s">
        <v>106</v>
      </c>
      <c r="D263" s="50">
        <v>25500</v>
      </c>
      <c r="E263" s="46">
        <f t="shared" si="18"/>
        <v>5100</v>
      </c>
      <c r="F263" s="47">
        <f>E263+D263</f>
        <v>30600</v>
      </c>
    </row>
    <row r="264" spans="2:6" x14ac:dyDescent="0.3">
      <c r="B264" s="45" t="s">
        <v>207</v>
      </c>
      <c r="C264" s="45" t="s">
        <v>106</v>
      </c>
      <c r="D264" s="50">
        <v>28300</v>
      </c>
      <c r="E264" s="46">
        <f t="shared" si="18"/>
        <v>5660</v>
      </c>
      <c r="F264" s="47">
        <f>E264+D264</f>
        <v>33960</v>
      </c>
    </row>
    <row r="265" spans="2:6" x14ac:dyDescent="0.3">
      <c r="B265" s="45" t="s">
        <v>208</v>
      </c>
      <c r="C265" s="45" t="s">
        <v>106</v>
      </c>
      <c r="D265" s="50">
        <v>35100</v>
      </c>
      <c r="E265" s="46">
        <f t="shared" si="18"/>
        <v>7020</v>
      </c>
      <c r="F265" s="47">
        <f>E265+D265</f>
        <v>42120</v>
      </c>
    </row>
    <row r="266" spans="2:6" x14ac:dyDescent="0.3">
      <c r="B266" s="45" t="s">
        <v>209</v>
      </c>
      <c r="C266" s="45" t="s">
        <v>106</v>
      </c>
      <c r="D266" s="50">
        <v>42200</v>
      </c>
      <c r="E266" s="46">
        <f t="shared" si="18"/>
        <v>8440</v>
      </c>
      <c r="F266" s="47">
        <f>E266+D266</f>
        <v>50640</v>
      </c>
    </row>
    <row r="267" spans="2:6" x14ac:dyDescent="0.3">
      <c r="B267" s="45" t="s">
        <v>210</v>
      </c>
      <c r="C267" s="45" t="s">
        <v>106</v>
      </c>
      <c r="D267" s="50">
        <v>31200</v>
      </c>
      <c r="E267" s="46">
        <f t="shared" si="18"/>
        <v>6240</v>
      </c>
      <c r="F267" s="47">
        <f>E267+D267</f>
        <v>37440</v>
      </c>
    </row>
    <row r="268" spans="2:6" x14ac:dyDescent="0.3">
      <c r="B268" s="45" t="s">
        <v>211</v>
      </c>
      <c r="C268" s="45" t="s">
        <v>106</v>
      </c>
      <c r="D268" s="50">
        <v>39000</v>
      </c>
      <c r="E268" s="46">
        <f t="shared" si="18"/>
        <v>7800</v>
      </c>
      <c r="F268" s="47">
        <f>E268+D268</f>
        <v>46800</v>
      </c>
    </row>
    <row r="269" spans="2:6" x14ac:dyDescent="0.3">
      <c r="B269" s="45" t="s">
        <v>212</v>
      </c>
      <c r="C269" s="45" t="s">
        <v>106</v>
      </c>
      <c r="D269" s="50">
        <v>46800</v>
      </c>
      <c r="E269" s="46">
        <f t="shared" si="18"/>
        <v>9360</v>
      </c>
      <c r="F269" s="47">
        <f>E269+D269</f>
        <v>56160</v>
      </c>
    </row>
    <row r="270" spans="2:6" x14ac:dyDescent="0.3">
      <c r="B270" s="45" t="s">
        <v>213</v>
      </c>
      <c r="C270" s="45" t="s">
        <v>106</v>
      </c>
      <c r="D270" s="50">
        <v>34700</v>
      </c>
      <c r="E270" s="46">
        <f t="shared" si="18"/>
        <v>6940</v>
      </c>
      <c r="F270" s="47">
        <f>E270+D270</f>
        <v>41640</v>
      </c>
    </row>
    <row r="271" spans="2:6" x14ac:dyDescent="0.3">
      <c r="B271" s="45" t="s">
        <v>214</v>
      </c>
      <c r="C271" s="45" t="s">
        <v>106</v>
      </c>
      <c r="D271" s="50">
        <v>43300</v>
      </c>
      <c r="E271" s="46">
        <f t="shared" si="18"/>
        <v>8660</v>
      </c>
      <c r="F271" s="47">
        <f>E271+D271</f>
        <v>51960</v>
      </c>
    </row>
    <row r="272" spans="2:6" x14ac:dyDescent="0.3">
      <c r="B272" s="45" t="s">
        <v>215</v>
      </c>
      <c r="C272" s="45" t="s">
        <v>106</v>
      </c>
      <c r="D272" s="50">
        <v>52000</v>
      </c>
      <c r="E272" s="46">
        <f t="shared" si="18"/>
        <v>10400</v>
      </c>
      <c r="F272" s="47">
        <f>E272+D272</f>
        <v>62400</v>
      </c>
    </row>
    <row r="273" spans="2:6" x14ac:dyDescent="0.3">
      <c r="B273" s="45" t="s">
        <v>216</v>
      </c>
      <c r="C273" s="45" t="s">
        <v>106</v>
      </c>
      <c r="D273" s="50">
        <v>41600</v>
      </c>
      <c r="E273" s="46">
        <f t="shared" si="18"/>
        <v>8320</v>
      </c>
      <c r="F273" s="47">
        <f>E273+D273</f>
        <v>49920</v>
      </c>
    </row>
    <row r="274" spans="2:6" x14ac:dyDescent="0.3">
      <c r="B274" s="45" t="s">
        <v>217</v>
      </c>
      <c r="C274" s="45" t="s">
        <v>106</v>
      </c>
      <c r="D274" s="50">
        <v>51900</v>
      </c>
      <c r="E274" s="46">
        <f t="shared" si="18"/>
        <v>10380</v>
      </c>
      <c r="F274" s="47">
        <f>E274+D274</f>
        <v>62280</v>
      </c>
    </row>
    <row r="275" spans="2:6" x14ac:dyDescent="0.3">
      <c r="B275" s="45" t="s">
        <v>218</v>
      </c>
      <c r="C275" s="45" t="s">
        <v>106</v>
      </c>
      <c r="D275" s="50">
        <v>62500</v>
      </c>
      <c r="E275" s="46">
        <f t="shared" si="18"/>
        <v>12500</v>
      </c>
      <c r="F275" s="47">
        <f>E275+D275</f>
        <v>75000</v>
      </c>
    </row>
    <row r="276" spans="2:6" x14ac:dyDescent="0.3">
      <c r="B276" s="45" t="s">
        <v>219</v>
      </c>
      <c r="C276" s="45" t="s">
        <v>106</v>
      </c>
      <c r="D276" s="50">
        <v>41600</v>
      </c>
      <c r="E276" s="46">
        <f t="shared" si="18"/>
        <v>8320</v>
      </c>
      <c r="F276" s="47">
        <f>E276+D276</f>
        <v>49920</v>
      </c>
    </row>
    <row r="277" spans="2:6" x14ac:dyDescent="0.3">
      <c r="B277" s="45" t="s">
        <v>220</v>
      </c>
      <c r="C277" s="45" t="s">
        <v>106</v>
      </c>
      <c r="D277" s="50">
        <v>51900</v>
      </c>
      <c r="E277" s="46">
        <f t="shared" si="18"/>
        <v>10380</v>
      </c>
      <c r="F277" s="47">
        <f>E277+D277</f>
        <v>62280</v>
      </c>
    </row>
    <row r="278" spans="2:6" x14ac:dyDescent="0.3">
      <c r="B278" s="45" t="s">
        <v>221</v>
      </c>
      <c r="C278" s="45" t="s">
        <v>106</v>
      </c>
      <c r="D278" s="50">
        <v>62500</v>
      </c>
      <c r="E278" s="46">
        <f t="shared" si="18"/>
        <v>12500</v>
      </c>
      <c r="F278" s="47">
        <f>E278+D278</f>
        <v>75000</v>
      </c>
    </row>
    <row r="279" spans="2:6" x14ac:dyDescent="0.3">
      <c r="B279" s="12" t="s">
        <v>222</v>
      </c>
      <c r="C279" s="12" t="s">
        <v>106</v>
      </c>
      <c r="D279" s="50">
        <v>40400</v>
      </c>
      <c r="E279" s="46">
        <f t="shared" si="18"/>
        <v>8080</v>
      </c>
      <c r="F279" s="47">
        <f>E279+D279</f>
        <v>48480</v>
      </c>
    </row>
    <row r="280" spans="2:6" x14ac:dyDescent="0.3">
      <c r="B280" s="12" t="s">
        <v>223</v>
      </c>
      <c r="C280" s="12" t="s">
        <v>106</v>
      </c>
      <c r="D280" s="50">
        <v>53300</v>
      </c>
      <c r="E280" s="46">
        <f t="shared" si="18"/>
        <v>10660</v>
      </c>
      <c r="F280" s="47">
        <f>E280+D280</f>
        <v>63960</v>
      </c>
    </row>
    <row r="281" spans="2:6" x14ac:dyDescent="0.3">
      <c r="B281" s="12" t="s">
        <v>224</v>
      </c>
      <c r="C281" s="12" t="s">
        <v>106</v>
      </c>
      <c r="D281" s="50">
        <v>56300</v>
      </c>
      <c r="E281" s="46">
        <f t="shared" ref="E281:E289" si="19">D281*20%</f>
        <v>11260</v>
      </c>
      <c r="F281" s="47">
        <f>E281+D281</f>
        <v>67560</v>
      </c>
    </row>
    <row r="282" spans="2:6" x14ac:dyDescent="0.3">
      <c r="B282" s="12" t="s">
        <v>225</v>
      </c>
      <c r="C282" s="12" t="s">
        <v>106</v>
      </c>
      <c r="D282" s="50">
        <v>49200</v>
      </c>
      <c r="E282" s="46">
        <f t="shared" si="19"/>
        <v>9840</v>
      </c>
      <c r="F282" s="47">
        <f>E282+D282</f>
        <v>59040</v>
      </c>
    </row>
    <row r="283" spans="2:6" x14ac:dyDescent="0.3">
      <c r="B283" s="12" t="s">
        <v>226</v>
      </c>
      <c r="C283" s="12" t="s">
        <v>106</v>
      </c>
      <c r="D283" s="50">
        <v>58300</v>
      </c>
      <c r="E283" s="46">
        <f t="shared" si="19"/>
        <v>11660</v>
      </c>
      <c r="F283" s="47">
        <f>E283+D283</f>
        <v>69960</v>
      </c>
    </row>
    <row r="284" spans="2:6" x14ac:dyDescent="0.3">
      <c r="B284" s="12" t="s">
        <v>227</v>
      </c>
      <c r="C284" s="12" t="s">
        <v>106</v>
      </c>
      <c r="D284" s="50">
        <v>61400</v>
      </c>
      <c r="E284" s="46">
        <f t="shared" si="19"/>
        <v>12280</v>
      </c>
      <c r="F284" s="47">
        <f>E284+D284</f>
        <v>73680</v>
      </c>
    </row>
    <row r="285" spans="2:6" x14ac:dyDescent="0.3">
      <c r="B285" s="12" t="s">
        <v>228</v>
      </c>
      <c r="C285" s="12" t="s">
        <v>106</v>
      </c>
      <c r="D285" s="50">
        <v>54200</v>
      </c>
      <c r="E285" s="46">
        <f t="shared" si="19"/>
        <v>10840</v>
      </c>
      <c r="F285" s="47">
        <f>E285+D285</f>
        <v>65040</v>
      </c>
    </row>
    <row r="286" spans="2:6" x14ac:dyDescent="0.3">
      <c r="B286" s="12" t="s">
        <v>229</v>
      </c>
      <c r="C286" s="12" t="s">
        <v>106</v>
      </c>
      <c r="D286" s="50">
        <v>71000</v>
      </c>
      <c r="E286" s="46">
        <f t="shared" si="19"/>
        <v>14200</v>
      </c>
      <c r="F286" s="47">
        <f>E286+D286</f>
        <v>85200</v>
      </c>
    </row>
    <row r="287" spans="2:6" x14ac:dyDescent="0.3">
      <c r="B287" s="12" t="s">
        <v>230</v>
      </c>
      <c r="C287" s="12" t="s">
        <v>106</v>
      </c>
      <c r="D287" s="50">
        <v>75000</v>
      </c>
      <c r="E287" s="46">
        <f t="shared" si="19"/>
        <v>15000</v>
      </c>
      <c r="F287" s="47">
        <f>E287+D287</f>
        <v>90000</v>
      </c>
    </row>
    <row r="288" spans="2:6" x14ac:dyDescent="0.3">
      <c r="B288" s="3" t="s">
        <v>231</v>
      </c>
      <c r="C288" s="3" t="s">
        <v>232</v>
      </c>
      <c r="D288" s="50">
        <v>14000</v>
      </c>
      <c r="E288" s="46">
        <f t="shared" si="19"/>
        <v>2800</v>
      </c>
      <c r="F288" s="47">
        <f>E288+D288</f>
        <v>16800</v>
      </c>
    </row>
    <row r="289" spans="2:6" x14ac:dyDescent="0.3">
      <c r="B289" s="3" t="s">
        <v>233</v>
      </c>
      <c r="C289" s="3" t="s">
        <v>232</v>
      </c>
      <c r="D289" s="50">
        <v>15300</v>
      </c>
      <c r="E289" s="46">
        <f t="shared" si="19"/>
        <v>3060</v>
      </c>
      <c r="F289" s="47">
        <f>E289+D289</f>
        <v>18360</v>
      </c>
    </row>
    <row r="290" spans="2:6" x14ac:dyDescent="0.3">
      <c r="B290" s="113" t="s">
        <v>234</v>
      </c>
      <c r="C290" s="114"/>
      <c r="D290" s="114"/>
      <c r="E290" s="114"/>
      <c r="F290" s="115"/>
    </row>
    <row r="291" spans="2:6" x14ac:dyDescent="0.3">
      <c r="B291" s="45" t="s">
        <v>235</v>
      </c>
      <c r="C291" s="45" t="s">
        <v>156</v>
      </c>
      <c r="D291" s="50">
        <v>6600</v>
      </c>
      <c r="E291" s="46">
        <f>D291*20%</f>
        <v>1320</v>
      </c>
      <c r="F291" s="47">
        <f>E291+D291</f>
        <v>7920</v>
      </c>
    </row>
    <row r="292" spans="2:6" x14ac:dyDescent="0.3">
      <c r="B292" s="45" t="s">
        <v>236</v>
      </c>
      <c r="C292" s="45" t="s">
        <v>156</v>
      </c>
      <c r="D292" s="50">
        <v>6900</v>
      </c>
      <c r="E292" s="46">
        <f t="shared" ref="E292:E293" si="20">D292*20%</f>
        <v>1380</v>
      </c>
      <c r="F292" s="47">
        <f>E292+D292</f>
        <v>8280</v>
      </c>
    </row>
    <row r="293" spans="2:6" x14ac:dyDescent="0.3">
      <c r="B293" s="45" t="s">
        <v>237</v>
      </c>
      <c r="C293" s="45" t="s">
        <v>156</v>
      </c>
      <c r="D293" s="50">
        <v>28700</v>
      </c>
      <c r="E293" s="46">
        <f t="shared" si="20"/>
        <v>5740</v>
      </c>
      <c r="F293" s="47">
        <f>E293+D293</f>
        <v>34440</v>
      </c>
    </row>
    <row r="294" spans="2:6" ht="15" customHeight="1" x14ac:dyDescent="0.3">
      <c r="B294" s="110" t="s">
        <v>121</v>
      </c>
      <c r="C294" s="111"/>
      <c r="D294" s="111"/>
      <c r="E294" s="111"/>
      <c r="F294" s="112"/>
    </row>
    <row r="295" spans="2:6" x14ac:dyDescent="0.3">
      <c r="B295" s="45" t="s">
        <v>238</v>
      </c>
      <c r="C295" s="45" t="s">
        <v>106</v>
      </c>
      <c r="D295" s="6" t="s">
        <v>239</v>
      </c>
      <c r="E295" s="46"/>
      <c r="F295" s="47">
        <v>700</v>
      </c>
    </row>
    <row r="296" spans="2:6" x14ac:dyDescent="0.3">
      <c r="B296" s="45" t="s">
        <v>241</v>
      </c>
      <c r="C296" s="45" t="s">
        <v>242</v>
      </c>
      <c r="D296" s="6" t="s">
        <v>243</v>
      </c>
      <c r="E296" s="46"/>
      <c r="F296" s="47">
        <v>1800</v>
      </c>
    </row>
    <row r="297" spans="2:6" ht="20.399999999999999" x14ac:dyDescent="0.3">
      <c r="B297" s="45" t="s">
        <v>245</v>
      </c>
      <c r="C297" s="45" t="s">
        <v>246</v>
      </c>
      <c r="D297" s="6" t="s">
        <v>247</v>
      </c>
      <c r="E297" s="46"/>
      <c r="F297" s="47">
        <v>3500</v>
      </c>
    </row>
    <row r="298" spans="2:6" ht="20.399999999999999" x14ac:dyDescent="0.3">
      <c r="B298" s="45" t="s">
        <v>249</v>
      </c>
      <c r="C298" s="45" t="s">
        <v>250</v>
      </c>
      <c r="D298" s="6" t="s">
        <v>251</v>
      </c>
      <c r="E298" s="46"/>
      <c r="F298" s="47">
        <v>6500</v>
      </c>
    </row>
    <row r="299" spans="2:6" ht="15" customHeight="1" x14ac:dyDescent="0.3">
      <c r="B299" s="85" t="s">
        <v>253</v>
      </c>
      <c r="C299" s="86"/>
      <c r="D299" s="86"/>
      <c r="E299" s="86"/>
      <c r="F299" s="87"/>
    </row>
    <row r="300" spans="2:6" x14ac:dyDescent="0.3">
      <c r="B300" s="52" t="s">
        <v>254</v>
      </c>
      <c r="C300" s="52" t="s">
        <v>116</v>
      </c>
      <c r="D300" s="20" t="s">
        <v>255</v>
      </c>
      <c r="E300" s="46"/>
      <c r="F300" s="47">
        <v>2000</v>
      </c>
    </row>
    <row r="301" spans="2:6" ht="15" customHeight="1" x14ac:dyDescent="0.3">
      <c r="B301" s="85" t="s">
        <v>256</v>
      </c>
      <c r="C301" s="86"/>
      <c r="D301" s="86"/>
      <c r="E301" s="86"/>
      <c r="F301" s="87"/>
    </row>
    <row r="302" spans="2:6" ht="20.399999999999999" x14ac:dyDescent="0.3">
      <c r="B302" s="21" t="s">
        <v>257</v>
      </c>
      <c r="C302" s="22"/>
      <c r="D302" s="6" t="s">
        <v>258</v>
      </c>
      <c r="E302" s="46"/>
      <c r="F302" s="43" t="s">
        <v>258</v>
      </c>
    </row>
    <row r="303" spans="2:6" ht="33.6" customHeight="1" x14ac:dyDescent="0.3">
      <c r="B303" s="107" t="s">
        <v>259</v>
      </c>
      <c r="C303" s="52" t="s">
        <v>260</v>
      </c>
      <c r="D303" s="20" t="s">
        <v>261</v>
      </c>
      <c r="E303" s="46"/>
      <c r="F303" s="42" t="s">
        <v>262</v>
      </c>
    </row>
    <row r="304" spans="2:6" ht="33.6" customHeight="1" x14ac:dyDescent="0.3">
      <c r="B304" s="108"/>
      <c r="C304" s="52" t="s">
        <v>263</v>
      </c>
      <c r="D304" s="20" t="s">
        <v>264</v>
      </c>
      <c r="E304" s="46"/>
      <c r="F304" s="42" t="s">
        <v>265</v>
      </c>
    </row>
    <row r="305" spans="2:6" ht="33.6" customHeight="1" x14ac:dyDescent="0.3">
      <c r="B305" s="109"/>
      <c r="C305" s="52" t="s">
        <v>266</v>
      </c>
      <c r="D305" s="20" t="s">
        <v>267</v>
      </c>
      <c r="E305" s="46"/>
      <c r="F305" s="42" t="s">
        <v>268</v>
      </c>
    </row>
    <row r="306" spans="2:6" ht="48" x14ac:dyDescent="0.3">
      <c r="B306" s="107" t="s">
        <v>269</v>
      </c>
      <c r="C306" s="53" t="s">
        <v>270</v>
      </c>
      <c r="D306" s="23" t="s">
        <v>271</v>
      </c>
      <c r="E306" s="46"/>
      <c r="F306" s="42" t="s">
        <v>265</v>
      </c>
    </row>
    <row r="307" spans="2:6" ht="48" x14ac:dyDescent="0.3">
      <c r="B307" s="108"/>
      <c r="C307" s="52" t="s">
        <v>272</v>
      </c>
      <c r="D307" s="20" t="s">
        <v>273</v>
      </c>
      <c r="E307" s="46"/>
      <c r="F307" s="42" t="s">
        <v>274</v>
      </c>
    </row>
    <row r="308" spans="2:6" ht="48" x14ac:dyDescent="0.3">
      <c r="B308" s="109"/>
      <c r="C308" s="52" t="s">
        <v>275</v>
      </c>
      <c r="D308" s="20" t="s">
        <v>276</v>
      </c>
      <c r="E308" s="46"/>
      <c r="F308" s="42" t="s">
        <v>277</v>
      </c>
    </row>
    <row r="309" spans="2:6" ht="20.399999999999999" x14ac:dyDescent="0.3">
      <c r="B309" s="107" t="s">
        <v>278</v>
      </c>
      <c r="C309" s="52" t="s">
        <v>279</v>
      </c>
      <c r="D309" s="20" t="s">
        <v>280</v>
      </c>
      <c r="E309" s="46"/>
      <c r="F309" s="47" t="s">
        <v>281</v>
      </c>
    </row>
    <row r="310" spans="2:6" ht="20.399999999999999" x14ac:dyDescent="0.3">
      <c r="B310" s="108"/>
      <c r="C310" s="52" t="s">
        <v>282</v>
      </c>
      <c r="D310" s="20" t="s">
        <v>283</v>
      </c>
      <c r="E310" s="46">
        <f>115+11</f>
        <v>126</v>
      </c>
      <c r="F310" s="47" t="s">
        <v>284</v>
      </c>
    </row>
    <row r="311" spans="2:6" ht="20.399999999999999" x14ac:dyDescent="0.3">
      <c r="B311" s="109"/>
      <c r="C311" s="52" t="s">
        <v>285</v>
      </c>
      <c r="D311" s="20" t="s">
        <v>286</v>
      </c>
      <c r="E311" s="46"/>
      <c r="F311" s="47" t="s">
        <v>287</v>
      </c>
    </row>
    <row r="312" spans="2:6" x14ac:dyDescent="0.3">
      <c r="B312" s="45" t="s">
        <v>288</v>
      </c>
      <c r="C312" s="45" t="s">
        <v>289</v>
      </c>
      <c r="D312" s="50">
        <v>18500</v>
      </c>
      <c r="E312" s="46">
        <f>D312*10%</f>
        <v>1850</v>
      </c>
      <c r="F312" s="47">
        <f>E312+D312</f>
        <v>20350</v>
      </c>
    </row>
    <row r="313" spans="2:6" ht="15" customHeight="1" x14ac:dyDescent="0.3">
      <c r="B313" s="85" t="s">
        <v>358</v>
      </c>
      <c r="C313" s="86"/>
      <c r="D313" s="86"/>
      <c r="E313" s="86"/>
      <c r="F313" s="87"/>
    </row>
    <row r="314" spans="2:6" ht="20.399999999999999" x14ac:dyDescent="0.3">
      <c r="B314" s="24" t="s">
        <v>290</v>
      </c>
      <c r="C314" s="24" t="s">
        <v>291</v>
      </c>
      <c r="D314" s="25" t="s">
        <v>292</v>
      </c>
      <c r="E314" s="46"/>
      <c r="F314" s="47" t="s">
        <v>293</v>
      </c>
    </row>
    <row r="315" spans="2:6" ht="20.399999999999999" x14ac:dyDescent="0.3">
      <c r="B315" s="24" t="s">
        <v>294</v>
      </c>
      <c r="C315" s="24" t="s">
        <v>291</v>
      </c>
      <c r="D315" s="25" t="s">
        <v>295</v>
      </c>
      <c r="E315" s="46">
        <f>17000+1700</f>
        <v>18700</v>
      </c>
      <c r="F315" s="47" t="s">
        <v>296</v>
      </c>
    </row>
    <row r="316" spans="2:6" ht="20.399999999999999" x14ac:dyDescent="0.3">
      <c r="B316" s="24" t="s">
        <v>297</v>
      </c>
      <c r="C316" s="24" t="s">
        <v>291</v>
      </c>
      <c r="D316" s="25" t="s">
        <v>298</v>
      </c>
      <c r="E316" s="46">
        <f>19000+1900</f>
        <v>20900</v>
      </c>
      <c r="F316" s="47" t="s">
        <v>299</v>
      </c>
    </row>
    <row r="317" spans="2:6" ht="30.6" x14ac:dyDescent="0.3">
      <c r="B317" s="24" t="s">
        <v>290</v>
      </c>
      <c r="C317" s="24" t="s">
        <v>300</v>
      </c>
      <c r="D317" s="26">
        <v>6000</v>
      </c>
      <c r="E317" s="27">
        <f>D317*10%</f>
        <v>600</v>
      </c>
      <c r="F317" s="47">
        <f>E317+D317</f>
        <v>6600</v>
      </c>
    </row>
    <row r="318" spans="2:6" ht="30.6" x14ac:dyDescent="0.3">
      <c r="B318" s="24" t="s">
        <v>294</v>
      </c>
      <c r="C318" s="24" t="s">
        <v>301</v>
      </c>
      <c r="D318" s="26">
        <v>8000</v>
      </c>
      <c r="E318" s="46"/>
      <c r="F318" s="47">
        <f>E318+D318</f>
        <v>8000</v>
      </c>
    </row>
    <row r="319" spans="2:6" ht="30.6" x14ac:dyDescent="0.3">
      <c r="B319" s="24" t="s">
        <v>297</v>
      </c>
      <c r="C319" s="24" t="s">
        <v>300</v>
      </c>
      <c r="D319" s="26">
        <v>10000</v>
      </c>
      <c r="E319" s="46"/>
      <c r="F319" s="47">
        <f>E319+D319</f>
        <v>10000</v>
      </c>
    </row>
    <row r="320" spans="2:6" ht="14.4" customHeight="1" x14ac:dyDescent="0.3">
      <c r="B320" s="86" t="s">
        <v>302</v>
      </c>
      <c r="C320" s="86"/>
      <c r="D320" s="86"/>
      <c r="E320" s="86"/>
      <c r="F320" s="87"/>
    </row>
    <row r="321" spans="2:6" x14ac:dyDescent="0.3">
      <c r="B321" s="52" t="s">
        <v>238</v>
      </c>
      <c r="C321" s="52" t="s">
        <v>106</v>
      </c>
      <c r="D321" s="20" t="s">
        <v>239</v>
      </c>
      <c r="E321" s="46"/>
      <c r="F321" s="47" t="s">
        <v>240</v>
      </c>
    </row>
    <row r="322" spans="2:6" x14ac:dyDescent="0.3">
      <c r="B322" s="52" t="s">
        <v>241</v>
      </c>
      <c r="C322" s="52" t="s">
        <v>242</v>
      </c>
      <c r="D322" s="20" t="s">
        <v>243</v>
      </c>
      <c r="E322" s="46"/>
      <c r="F322" s="47" t="s">
        <v>244</v>
      </c>
    </row>
    <row r="323" spans="2:6" ht="19.2" x14ac:dyDescent="0.3">
      <c r="B323" s="52" t="s">
        <v>245</v>
      </c>
      <c r="C323" s="52" t="s">
        <v>246</v>
      </c>
      <c r="D323" s="20" t="s">
        <v>247</v>
      </c>
      <c r="E323" s="46"/>
      <c r="F323" s="47" t="s">
        <v>248</v>
      </c>
    </row>
    <row r="324" spans="2:6" ht="19.2" x14ac:dyDescent="0.3">
      <c r="B324" s="52" t="s">
        <v>249</v>
      </c>
      <c r="C324" s="52" t="s">
        <v>250</v>
      </c>
      <c r="D324" s="20" t="s">
        <v>251</v>
      </c>
      <c r="E324" s="46"/>
      <c r="F324" s="47" t="s">
        <v>252</v>
      </c>
    </row>
    <row r="325" spans="2:6" x14ac:dyDescent="0.3">
      <c r="B325" s="97" t="s">
        <v>359</v>
      </c>
      <c r="C325" s="98"/>
      <c r="D325" s="98"/>
      <c r="E325" s="98"/>
      <c r="F325" s="99"/>
    </row>
    <row r="326" spans="2:6" x14ac:dyDescent="0.3">
      <c r="B326" s="100" t="s">
        <v>121</v>
      </c>
      <c r="C326" s="101"/>
      <c r="D326" s="101"/>
      <c r="E326" s="101"/>
      <c r="F326" s="102"/>
    </row>
    <row r="327" spans="2:6" x14ac:dyDescent="0.3">
      <c r="B327" s="45" t="s">
        <v>303</v>
      </c>
      <c r="C327" s="45" t="s">
        <v>106</v>
      </c>
      <c r="D327" s="50">
        <v>1800</v>
      </c>
      <c r="E327" s="46">
        <f>D327*20%</f>
        <v>360</v>
      </c>
      <c r="F327" s="47">
        <f>D327+E327</f>
        <v>2160</v>
      </c>
    </row>
    <row r="328" spans="2:6" x14ac:dyDescent="0.3">
      <c r="B328" s="45" t="s">
        <v>304</v>
      </c>
      <c r="C328" s="45" t="s">
        <v>106</v>
      </c>
      <c r="D328" s="50">
        <v>9000</v>
      </c>
      <c r="E328" s="46">
        <f t="shared" ref="E328:E349" si="21">D328*20%</f>
        <v>1800</v>
      </c>
      <c r="F328" s="47">
        <f>D328+E328</f>
        <v>10800</v>
      </c>
    </row>
    <row r="329" spans="2:6" x14ac:dyDescent="0.3">
      <c r="B329" s="45" t="s">
        <v>305</v>
      </c>
      <c r="C329" s="45" t="s">
        <v>106</v>
      </c>
      <c r="D329" s="50">
        <v>8910</v>
      </c>
      <c r="E329" s="46">
        <f t="shared" si="21"/>
        <v>1782</v>
      </c>
      <c r="F329" s="47">
        <f>D329+E329</f>
        <v>10692</v>
      </c>
    </row>
    <row r="330" spans="2:6" x14ac:dyDescent="0.3">
      <c r="B330" s="45" t="s">
        <v>306</v>
      </c>
      <c r="C330" s="45" t="s">
        <v>106</v>
      </c>
      <c r="D330" s="50">
        <v>8590</v>
      </c>
      <c r="E330" s="46">
        <f t="shared" si="21"/>
        <v>1718</v>
      </c>
      <c r="F330" s="47">
        <f>D330+E330</f>
        <v>10308</v>
      </c>
    </row>
    <row r="331" spans="2:6" x14ac:dyDescent="0.3">
      <c r="B331" s="45" t="s">
        <v>307</v>
      </c>
      <c r="C331" s="45" t="s">
        <v>106</v>
      </c>
      <c r="D331" s="50">
        <v>8150</v>
      </c>
      <c r="E331" s="46">
        <f t="shared" si="21"/>
        <v>1630</v>
      </c>
      <c r="F331" s="47">
        <f>D331+E331</f>
        <v>9780</v>
      </c>
    </row>
    <row r="332" spans="2:6" x14ac:dyDescent="0.3">
      <c r="B332" s="45" t="s">
        <v>308</v>
      </c>
      <c r="C332" s="45" t="s">
        <v>106</v>
      </c>
      <c r="D332" s="50">
        <v>7760</v>
      </c>
      <c r="E332" s="46">
        <f t="shared" si="21"/>
        <v>1552</v>
      </c>
      <c r="F332" s="47">
        <f>D332+E332</f>
        <v>9312</v>
      </c>
    </row>
    <row r="333" spans="2:6" x14ac:dyDescent="0.3">
      <c r="B333" s="45" t="s">
        <v>309</v>
      </c>
      <c r="C333" s="45" t="s">
        <v>106</v>
      </c>
      <c r="D333" s="50">
        <v>7410</v>
      </c>
      <c r="E333" s="46">
        <f t="shared" si="21"/>
        <v>1482</v>
      </c>
      <c r="F333" s="47">
        <f>D333+E333</f>
        <v>8892</v>
      </c>
    </row>
    <row r="334" spans="2:6" x14ac:dyDescent="0.3">
      <c r="B334" s="45" t="s">
        <v>310</v>
      </c>
      <c r="C334" s="45" t="s">
        <v>106</v>
      </c>
      <c r="D334" s="50">
        <v>7000</v>
      </c>
      <c r="E334" s="46">
        <f t="shared" si="21"/>
        <v>1400</v>
      </c>
      <c r="F334" s="47">
        <f>D334+E334</f>
        <v>8400</v>
      </c>
    </row>
    <row r="335" spans="2:6" x14ac:dyDescent="0.3">
      <c r="B335" s="45" t="s">
        <v>311</v>
      </c>
      <c r="C335" s="45" t="s">
        <v>106</v>
      </c>
      <c r="D335" s="50">
        <v>6800</v>
      </c>
      <c r="E335" s="46">
        <f t="shared" si="21"/>
        <v>1360</v>
      </c>
      <c r="F335" s="47">
        <f>D335+E335</f>
        <v>8160</v>
      </c>
    </row>
    <row r="336" spans="2:6" x14ac:dyDescent="0.3">
      <c r="B336" s="45" t="s">
        <v>312</v>
      </c>
      <c r="C336" s="45" t="s">
        <v>106</v>
      </c>
      <c r="D336" s="50">
        <v>6770</v>
      </c>
      <c r="E336" s="46">
        <f t="shared" si="21"/>
        <v>1354</v>
      </c>
      <c r="F336" s="47">
        <f>D336+E336</f>
        <v>8124</v>
      </c>
    </row>
    <row r="337" spans="2:6" x14ac:dyDescent="0.3">
      <c r="B337" s="45" t="s">
        <v>313</v>
      </c>
      <c r="C337" s="45" t="s">
        <v>106</v>
      </c>
      <c r="D337" s="50">
        <v>6550</v>
      </c>
      <c r="E337" s="46">
        <f t="shared" si="21"/>
        <v>1310</v>
      </c>
      <c r="F337" s="47">
        <f>D337+E337</f>
        <v>7860</v>
      </c>
    </row>
    <row r="338" spans="2:6" x14ac:dyDescent="0.3">
      <c r="B338" s="45" t="s">
        <v>314</v>
      </c>
      <c r="C338" s="45" t="s">
        <v>106</v>
      </c>
      <c r="D338" s="50">
        <v>6100</v>
      </c>
      <c r="E338" s="46">
        <f t="shared" si="21"/>
        <v>1220</v>
      </c>
      <c r="F338" s="47">
        <f>D338+E338</f>
        <v>7320</v>
      </c>
    </row>
    <row r="339" spans="2:6" x14ac:dyDescent="0.3">
      <c r="B339" s="45" t="s">
        <v>315</v>
      </c>
      <c r="C339" s="45" t="s">
        <v>106</v>
      </c>
      <c r="D339" s="50">
        <v>5500</v>
      </c>
      <c r="E339" s="46">
        <f t="shared" si="21"/>
        <v>1100</v>
      </c>
      <c r="F339" s="47">
        <f>D339+E339</f>
        <v>6600</v>
      </c>
    </row>
    <row r="340" spans="2:6" x14ac:dyDescent="0.3">
      <c r="B340" s="45" t="s">
        <v>316</v>
      </c>
      <c r="C340" s="45" t="s">
        <v>106</v>
      </c>
      <c r="D340" s="50">
        <v>4900</v>
      </c>
      <c r="E340" s="46">
        <f t="shared" si="21"/>
        <v>980</v>
      </c>
      <c r="F340" s="47">
        <f>D340+E340</f>
        <v>5880</v>
      </c>
    </row>
    <row r="341" spans="2:6" ht="15" customHeight="1" x14ac:dyDescent="0.3">
      <c r="B341" s="28" t="s">
        <v>317</v>
      </c>
      <c r="C341" s="28" t="s">
        <v>318</v>
      </c>
      <c r="D341" s="29">
        <v>3000</v>
      </c>
      <c r="E341" s="46">
        <f t="shared" si="21"/>
        <v>600</v>
      </c>
      <c r="F341" s="47">
        <f>D341+E341</f>
        <v>3600</v>
      </c>
    </row>
    <row r="342" spans="2:6" ht="15.6" x14ac:dyDescent="0.3">
      <c r="B342" s="28" t="s">
        <v>319</v>
      </c>
      <c r="C342" s="30" t="s">
        <v>320</v>
      </c>
      <c r="D342" s="29">
        <v>1375</v>
      </c>
      <c r="E342" s="46">
        <f t="shared" si="21"/>
        <v>275</v>
      </c>
      <c r="F342" s="47">
        <f>D342+E342</f>
        <v>1650</v>
      </c>
    </row>
    <row r="343" spans="2:6" ht="15.6" x14ac:dyDescent="0.3">
      <c r="B343" s="28" t="s">
        <v>321</v>
      </c>
      <c r="C343" s="30" t="s">
        <v>320</v>
      </c>
      <c r="D343" s="29">
        <v>2750</v>
      </c>
      <c r="E343" s="46">
        <f t="shared" si="21"/>
        <v>550</v>
      </c>
      <c r="F343" s="47">
        <f>D343+E343</f>
        <v>3300</v>
      </c>
    </row>
    <row r="344" spans="2:6" ht="15.6" x14ac:dyDescent="0.3">
      <c r="B344" s="28" t="s">
        <v>322</v>
      </c>
      <c r="C344" s="30" t="s">
        <v>320</v>
      </c>
      <c r="D344" s="29">
        <v>4125</v>
      </c>
      <c r="E344" s="46">
        <f t="shared" si="21"/>
        <v>825</v>
      </c>
      <c r="F344" s="47">
        <f>D344+E344</f>
        <v>4950</v>
      </c>
    </row>
    <row r="345" spans="2:6" ht="15.6" x14ac:dyDescent="0.3">
      <c r="B345" s="28" t="s">
        <v>323</v>
      </c>
      <c r="C345" s="30" t="s">
        <v>320</v>
      </c>
      <c r="D345" s="29">
        <v>8250</v>
      </c>
      <c r="E345" s="46">
        <f t="shared" si="21"/>
        <v>1650</v>
      </c>
      <c r="F345" s="47">
        <f>D345+E345</f>
        <v>9900</v>
      </c>
    </row>
    <row r="346" spans="2:6" ht="34.200000000000003" customHeight="1" x14ac:dyDescent="0.3">
      <c r="B346" s="28" t="s">
        <v>324</v>
      </c>
      <c r="C346" s="30" t="s">
        <v>325</v>
      </c>
      <c r="D346" s="29">
        <v>8600</v>
      </c>
      <c r="E346" s="46">
        <f t="shared" si="21"/>
        <v>1720</v>
      </c>
      <c r="F346" s="47">
        <f>D346+E346</f>
        <v>10320</v>
      </c>
    </row>
    <row r="347" spans="2:6" ht="34.200000000000003" customHeight="1" x14ac:dyDescent="0.3">
      <c r="B347" s="28" t="s">
        <v>326</v>
      </c>
      <c r="C347" s="30" t="s">
        <v>327</v>
      </c>
      <c r="D347" s="29">
        <v>12400</v>
      </c>
      <c r="E347" s="46">
        <f t="shared" si="21"/>
        <v>2480</v>
      </c>
      <c r="F347" s="47">
        <f>D347+E347</f>
        <v>14880</v>
      </c>
    </row>
    <row r="348" spans="2:6" ht="28.95" customHeight="1" x14ac:dyDescent="0.3">
      <c r="B348" s="31" t="s">
        <v>21</v>
      </c>
      <c r="C348" s="30" t="s">
        <v>328</v>
      </c>
      <c r="D348" s="32">
        <v>2900</v>
      </c>
      <c r="E348" s="46">
        <f t="shared" si="21"/>
        <v>580</v>
      </c>
      <c r="F348" s="47">
        <f>D348+E348</f>
        <v>3480</v>
      </c>
    </row>
    <row r="349" spans="2:6" ht="28.95" customHeight="1" x14ac:dyDescent="0.3">
      <c r="B349" s="31" t="s">
        <v>329</v>
      </c>
      <c r="C349" s="30" t="s">
        <v>328</v>
      </c>
      <c r="D349" s="32">
        <v>2900</v>
      </c>
      <c r="E349" s="46">
        <f t="shared" si="21"/>
        <v>580</v>
      </c>
      <c r="F349" s="47">
        <f>D349+E349</f>
        <v>3480</v>
      </c>
    </row>
    <row r="350" spans="2:6" ht="19.2" customHeight="1" x14ac:dyDescent="0.3">
      <c r="B350" s="31" t="s">
        <v>330</v>
      </c>
      <c r="C350" s="33" t="s">
        <v>331</v>
      </c>
      <c r="D350" s="34">
        <v>1500</v>
      </c>
      <c r="E350" s="46">
        <f>D350*30%</f>
        <v>450</v>
      </c>
      <c r="F350" s="47">
        <f>D350+E350</f>
        <v>1950</v>
      </c>
    </row>
    <row r="351" spans="2:6" ht="19.2" customHeight="1" x14ac:dyDescent="0.3">
      <c r="B351" s="103" t="s">
        <v>335</v>
      </c>
      <c r="C351" s="104"/>
      <c r="D351" s="104"/>
      <c r="E351" s="104"/>
      <c r="F351" s="105"/>
    </row>
    <row r="352" spans="2:6" ht="19.2" customHeight="1" x14ac:dyDescent="0.3">
      <c r="B352" s="28" t="s">
        <v>336</v>
      </c>
      <c r="C352" s="28" t="s">
        <v>318</v>
      </c>
      <c r="D352" s="32">
        <v>3000</v>
      </c>
      <c r="E352" s="46"/>
      <c r="F352" s="32">
        <v>3500</v>
      </c>
    </row>
    <row r="353" spans="2:6" ht="19.2" customHeight="1" x14ac:dyDescent="0.3">
      <c r="B353" s="28" t="s">
        <v>319</v>
      </c>
      <c r="C353" s="30" t="s">
        <v>320</v>
      </c>
      <c r="D353" s="32">
        <v>1375</v>
      </c>
      <c r="E353" s="46"/>
      <c r="F353" s="32">
        <v>1875</v>
      </c>
    </row>
    <row r="354" spans="2:6" ht="19.2" customHeight="1" x14ac:dyDescent="0.3">
      <c r="B354" s="28" t="s">
        <v>321</v>
      </c>
      <c r="C354" s="30" t="s">
        <v>320</v>
      </c>
      <c r="D354" s="32">
        <v>2750</v>
      </c>
      <c r="E354" s="46"/>
      <c r="F354" s="32">
        <v>3550</v>
      </c>
    </row>
    <row r="355" spans="2:6" ht="19.2" customHeight="1" x14ac:dyDescent="0.3">
      <c r="B355" s="28" t="s">
        <v>322</v>
      </c>
      <c r="C355" s="30" t="s">
        <v>320</v>
      </c>
      <c r="D355" s="32">
        <v>4125</v>
      </c>
      <c r="E355" s="46"/>
      <c r="F355" s="32">
        <v>4725</v>
      </c>
    </row>
    <row r="356" spans="2:6" ht="19.2" customHeight="1" x14ac:dyDescent="0.3">
      <c r="B356" s="28" t="s">
        <v>323</v>
      </c>
      <c r="C356" s="30" t="s">
        <v>320</v>
      </c>
      <c r="D356" s="32">
        <v>8250</v>
      </c>
      <c r="E356" s="46"/>
      <c r="F356" s="32">
        <v>8950</v>
      </c>
    </row>
    <row r="357" spans="2:6" ht="34.950000000000003" customHeight="1" x14ac:dyDescent="0.3">
      <c r="B357" s="28" t="s">
        <v>324</v>
      </c>
      <c r="C357" s="30" t="s">
        <v>325</v>
      </c>
      <c r="D357" s="32">
        <v>8600</v>
      </c>
      <c r="E357" s="46"/>
      <c r="F357" s="32">
        <v>8900</v>
      </c>
    </row>
    <row r="358" spans="2:6" ht="22.2" customHeight="1" x14ac:dyDescent="0.3">
      <c r="B358" s="28" t="s">
        <v>326</v>
      </c>
      <c r="C358" s="30" t="s">
        <v>327</v>
      </c>
      <c r="D358" s="32">
        <v>12400</v>
      </c>
      <c r="E358" s="46"/>
      <c r="F358" s="32">
        <v>12900</v>
      </c>
    </row>
    <row r="359" spans="2:6" ht="14.4" customHeight="1" x14ac:dyDescent="0.3">
      <c r="B359" s="82" t="s">
        <v>374</v>
      </c>
      <c r="C359" s="33"/>
      <c r="D359" s="34"/>
      <c r="E359" s="46"/>
      <c r="F359" s="81"/>
    </row>
    <row r="360" spans="2:6" ht="14.4" customHeight="1" x14ac:dyDescent="0.3">
      <c r="B360" s="83" t="s">
        <v>375</v>
      </c>
      <c r="C360" s="33" t="s">
        <v>331</v>
      </c>
      <c r="D360" s="34"/>
      <c r="E360" s="46"/>
      <c r="F360" s="81">
        <v>6000</v>
      </c>
    </row>
    <row r="361" spans="2:6" ht="14.4" customHeight="1" x14ac:dyDescent="0.3">
      <c r="B361" s="83" t="s">
        <v>376</v>
      </c>
      <c r="C361" s="33" t="s">
        <v>331</v>
      </c>
      <c r="D361" s="34"/>
      <c r="E361" s="46"/>
      <c r="F361" s="81">
        <v>4000</v>
      </c>
    </row>
    <row r="362" spans="2:6" x14ac:dyDescent="0.3">
      <c r="B362" s="35" t="s">
        <v>332</v>
      </c>
      <c r="C362" s="36"/>
      <c r="D362" s="36"/>
      <c r="E362" s="1"/>
      <c r="F362" s="39"/>
    </row>
    <row r="363" spans="2:6" ht="27.6" customHeight="1" x14ac:dyDescent="0.3">
      <c r="B363" s="35"/>
      <c r="C363" s="36"/>
      <c r="D363" s="36"/>
      <c r="E363" s="1"/>
      <c r="F363" s="39"/>
    </row>
    <row r="364" spans="2:6" ht="15" customHeight="1" x14ac:dyDescent="0.3">
      <c r="B364" s="106"/>
      <c r="C364" s="106"/>
      <c r="D364" s="106"/>
      <c r="E364" s="106"/>
      <c r="F364" s="106"/>
    </row>
    <row r="365" spans="2:6" ht="22.95" customHeight="1" x14ac:dyDescent="0.3">
      <c r="B365" s="84"/>
      <c r="C365" s="84"/>
      <c r="D365" s="84"/>
      <c r="E365" s="84"/>
      <c r="F365" s="84"/>
    </row>
    <row r="366" spans="2:6" x14ac:dyDescent="0.3">
      <c r="B366" t="s">
        <v>333</v>
      </c>
      <c r="C366" s="38"/>
      <c r="E366" s="1"/>
      <c r="F366" s="39"/>
    </row>
    <row r="367" spans="2:6" x14ac:dyDescent="0.3">
      <c r="B367" s="37"/>
      <c r="E367" s="1"/>
      <c r="F367" s="39"/>
    </row>
    <row r="368" spans="2:6" x14ac:dyDescent="0.3">
      <c r="E368" s="1"/>
      <c r="F368" s="39"/>
    </row>
    <row r="369" spans="5:6" x14ac:dyDescent="0.3">
      <c r="E369" s="1"/>
      <c r="F369" s="39"/>
    </row>
    <row r="370" spans="5:6" x14ac:dyDescent="0.3">
      <c r="E370" s="1"/>
      <c r="F370" s="39"/>
    </row>
    <row r="371" spans="5:6" x14ac:dyDescent="0.3">
      <c r="E371" s="1"/>
      <c r="F371" s="39"/>
    </row>
    <row r="372" spans="5:6" x14ac:dyDescent="0.3">
      <c r="E372" s="1"/>
      <c r="F372" s="39"/>
    </row>
    <row r="373" spans="5:6" x14ac:dyDescent="0.3">
      <c r="E373" s="1"/>
      <c r="F373" s="39"/>
    </row>
    <row r="374" spans="5:6" x14ac:dyDescent="0.3">
      <c r="E374" s="1"/>
      <c r="F374" s="39"/>
    </row>
    <row r="375" spans="5:6" x14ac:dyDescent="0.3">
      <c r="E375" s="1"/>
      <c r="F375" s="39"/>
    </row>
    <row r="376" spans="5:6" x14ac:dyDescent="0.3">
      <c r="E376" s="1"/>
      <c r="F376" s="39"/>
    </row>
    <row r="377" spans="5:6" x14ac:dyDescent="0.3">
      <c r="E377" s="1"/>
      <c r="F377" s="39"/>
    </row>
    <row r="378" spans="5:6" x14ac:dyDescent="0.3">
      <c r="E378" s="1"/>
      <c r="F378" s="39"/>
    </row>
    <row r="379" spans="5:6" x14ac:dyDescent="0.3">
      <c r="E379" s="1"/>
      <c r="F379" s="39"/>
    </row>
    <row r="380" spans="5:6" x14ac:dyDescent="0.3">
      <c r="E380" s="1"/>
      <c r="F380" s="39"/>
    </row>
    <row r="381" spans="5:6" x14ac:dyDescent="0.3">
      <c r="E381" s="1"/>
      <c r="F381" s="39"/>
    </row>
    <row r="382" spans="5:6" x14ac:dyDescent="0.3">
      <c r="E382" s="1"/>
      <c r="F382" s="39"/>
    </row>
    <row r="383" spans="5:6" x14ac:dyDescent="0.3">
      <c r="E383" s="1"/>
      <c r="F383" s="39"/>
    </row>
    <row r="384" spans="5:6" x14ac:dyDescent="0.3">
      <c r="E384" s="1"/>
      <c r="F384" s="39"/>
    </row>
    <row r="385" spans="5:6" x14ac:dyDescent="0.3">
      <c r="E385" s="1"/>
      <c r="F385" s="39"/>
    </row>
    <row r="386" spans="5:6" x14ac:dyDescent="0.3">
      <c r="E386" s="1"/>
      <c r="F386" s="39"/>
    </row>
    <row r="387" spans="5:6" x14ac:dyDescent="0.3">
      <c r="E387" s="1"/>
      <c r="F387" s="39"/>
    </row>
    <row r="388" spans="5:6" x14ac:dyDescent="0.3">
      <c r="E388" s="1"/>
      <c r="F388" s="39"/>
    </row>
    <row r="389" spans="5:6" x14ac:dyDescent="0.3">
      <c r="E389" s="1"/>
      <c r="F389" s="39"/>
    </row>
    <row r="390" spans="5:6" x14ac:dyDescent="0.3">
      <c r="E390" s="1"/>
      <c r="F390" s="39"/>
    </row>
    <row r="391" spans="5:6" x14ac:dyDescent="0.3">
      <c r="E391" s="1"/>
      <c r="F391" s="39"/>
    </row>
    <row r="392" spans="5:6" x14ac:dyDescent="0.3">
      <c r="E392" s="1"/>
      <c r="F392" s="39"/>
    </row>
    <row r="393" spans="5:6" x14ac:dyDescent="0.3">
      <c r="E393" s="1"/>
      <c r="F393" s="39"/>
    </row>
    <row r="394" spans="5:6" x14ac:dyDescent="0.3">
      <c r="E394" s="1"/>
      <c r="F394" s="39"/>
    </row>
    <row r="395" spans="5:6" x14ac:dyDescent="0.3">
      <c r="E395" s="1"/>
      <c r="F395" s="39"/>
    </row>
    <row r="396" spans="5:6" x14ac:dyDescent="0.3">
      <c r="E396" s="1"/>
      <c r="F396" s="39"/>
    </row>
    <row r="397" spans="5:6" x14ac:dyDescent="0.3">
      <c r="E397" s="1"/>
      <c r="F397" s="39"/>
    </row>
    <row r="398" spans="5:6" x14ac:dyDescent="0.3">
      <c r="E398" s="1"/>
      <c r="F398" s="39"/>
    </row>
    <row r="399" spans="5:6" x14ac:dyDescent="0.3">
      <c r="E399" s="1"/>
      <c r="F399" s="39"/>
    </row>
    <row r="400" spans="5:6" x14ac:dyDescent="0.3">
      <c r="E400" s="1"/>
      <c r="F400" s="39"/>
    </row>
    <row r="401" spans="5:6" x14ac:dyDescent="0.3">
      <c r="E401" s="1"/>
      <c r="F401" s="39"/>
    </row>
    <row r="402" spans="5:6" x14ac:dyDescent="0.3">
      <c r="E402" s="1"/>
      <c r="F402" s="39"/>
    </row>
    <row r="403" spans="5:6" x14ac:dyDescent="0.3">
      <c r="E403" s="1"/>
      <c r="F403" s="39"/>
    </row>
    <row r="404" spans="5:6" x14ac:dyDescent="0.3">
      <c r="E404" s="1"/>
      <c r="F404" s="39"/>
    </row>
    <row r="405" spans="5:6" x14ac:dyDescent="0.3">
      <c r="E405" s="1"/>
      <c r="F405" s="39"/>
    </row>
    <row r="406" spans="5:6" x14ac:dyDescent="0.3">
      <c r="E406" s="1"/>
      <c r="F406" s="39"/>
    </row>
    <row r="407" spans="5:6" x14ac:dyDescent="0.3">
      <c r="E407" s="1"/>
      <c r="F407" s="39"/>
    </row>
    <row r="408" spans="5:6" x14ac:dyDescent="0.3">
      <c r="E408" s="1"/>
      <c r="F408" s="39"/>
    </row>
    <row r="409" spans="5:6" x14ac:dyDescent="0.3">
      <c r="E409" s="1"/>
      <c r="F409" s="39"/>
    </row>
    <row r="410" spans="5:6" x14ac:dyDescent="0.3">
      <c r="E410" s="1"/>
      <c r="F410" s="39"/>
    </row>
    <row r="411" spans="5:6" x14ac:dyDescent="0.3">
      <c r="E411" s="1"/>
      <c r="F411" s="39"/>
    </row>
    <row r="412" spans="5:6" x14ac:dyDescent="0.3">
      <c r="E412" s="1"/>
      <c r="F412" s="39"/>
    </row>
    <row r="413" spans="5:6" x14ac:dyDescent="0.3">
      <c r="E413" s="1"/>
      <c r="F413" s="39"/>
    </row>
    <row r="414" spans="5:6" x14ac:dyDescent="0.3">
      <c r="E414" s="1"/>
      <c r="F414" s="39"/>
    </row>
    <row r="415" spans="5:6" x14ac:dyDescent="0.3">
      <c r="E415" s="1"/>
      <c r="F415" s="39"/>
    </row>
    <row r="416" spans="5:6" x14ac:dyDescent="0.3">
      <c r="E416" s="1"/>
      <c r="F416" s="39"/>
    </row>
    <row r="417" spans="5:6" x14ac:dyDescent="0.3">
      <c r="E417" s="1"/>
      <c r="F417" s="39"/>
    </row>
    <row r="418" spans="5:6" x14ac:dyDescent="0.3">
      <c r="E418" s="1"/>
      <c r="F418" s="39"/>
    </row>
    <row r="419" spans="5:6" x14ac:dyDescent="0.3">
      <c r="E419" s="1"/>
      <c r="F419" s="39"/>
    </row>
    <row r="420" spans="5:6" x14ac:dyDescent="0.3">
      <c r="E420" s="1"/>
      <c r="F420" s="39"/>
    </row>
    <row r="421" spans="5:6" x14ac:dyDescent="0.3">
      <c r="E421" s="1"/>
      <c r="F421" s="39"/>
    </row>
    <row r="422" spans="5:6" x14ac:dyDescent="0.3">
      <c r="E422" s="1"/>
      <c r="F422" s="39"/>
    </row>
    <row r="423" spans="5:6" x14ac:dyDescent="0.3">
      <c r="E423" s="1"/>
      <c r="F423" s="39"/>
    </row>
    <row r="424" spans="5:6" x14ac:dyDescent="0.3">
      <c r="E424" s="1"/>
      <c r="F424" s="39"/>
    </row>
    <row r="425" spans="5:6" x14ac:dyDescent="0.3">
      <c r="E425" s="1"/>
      <c r="F425" s="39"/>
    </row>
    <row r="426" spans="5:6" x14ac:dyDescent="0.3">
      <c r="E426" s="1"/>
      <c r="F426" s="39"/>
    </row>
    <row r="427" spans="5:6" x14ac:dyDescent="0.3">
      <c r="E427" s="1"/>
      <c r="F427" s="39"/>
    </row>
    <row r="428" spans="5:6" x14ac:dyDescent="0.3">
      <c r="E428" s="1"/>
      <c r="F428" s="39"/>
    </row>
    <row r="429" spans="5:6" x14ac:dyDescent="0.3">
      <c r="E429" s="1"/>
      <c r="F429" s="39"/>
    </row>
    <row r="430" spans="5:6" x14ac:dyDescent="0.3">
      <c r="E430" s="1"/>
      <c r="F430" s="39"/>
    </row>
    <row r="431" spans="5:6" x14ac:dyDescent="0.3">
      <c r="E431" s="1"/>
      <c r="F431" s="39"/>
    </row>
    <row r="432" spans="5:6" x14ac:dyDescent="0.3">
      <c r="E432" s="1"/>
      <c r="F432" s="39"/>
    </row>
    <row r="433" spans="5:6" x14ac:dyDescent="0.3">
      <c r="E433" s="1"/>
      <c r="F433" s="39"/>
    </row>
    <row r="434" spans="5:6" x14ac:dyDescent="0.3">
      <c r="E434" s="1"/>
      <c r="F434" s="39"/>
    </row>
    <row r="435" spans="5:6" x14ac:dyDescent="0.3">
      <c r="E435" s="1"/>
      <c r="F435" s="39"/>
    </row>
    <row r="436" spans="5:6" x14ac:dyDescent="0.3">
      <c r="E436" s="1"/>
      <c r="F436" s="39"/>
    </row>
    <row r="437" spans="5:6" x14ac:dyDescent="0.3">
      <c r="E437" s="1"/>
      <c r="F437" s="39"/>
    </row>
    <row r="438" spans="5:6" x14ac:dyDescent="0.3">
      <c r="E438" s="1"/>
      <c r="F438" s="39"/>
    </row>
    <row r="439" spans="5:6" x14ac:dyDescent="0.3">
      <c r="E439" s="1"/>
      <c r="F439" s="39"/>
    </row>
    <row r="440" spans="5:6" x14ac:dyDescent="0.3">
      <c r="E440" s="1"/>
      <c r="F440" s="39"/>
    </row>
    <row r="441" spans="5:6" x14ac:dyDescent="0.3">
      <c r="E441" s="1"/>
      <c r="F441" s="39"/>
    </row>
    <row r="442" spans="5:6" x14ac:dyDescent="0.3">
      <c r="E442" s="1"/>
      <c r="F442" s="39"/>
    </row>
    <row r="443" spans="5:6" x14ac:dyDescent="0.3">
      <c r="E443" s="1"/>
      <c r="F443" s="39"/>
    </row>
    <row r="444" spans="5:6" x14ac:dyDescent="0.3">
      <c r="E444" s="1"/>
      <c r="F444" s="39"/>
    </row>
    <row r="445" spans="5:6" x14ac:dyDescent="0.3">
      <c r="E445" s="1"/>
      <c r="F445" s="39"/>
    </row>
    <row r="446" spans="5:6" x14ac:dyDescent="0.3">
      <c r="E446" s="1"/>
      <c r="F446" s="39"/>
    </row>
    <row r="447" spans="5:6" x14ac:dyDescent="0.3">
      <c r="E447" s="1"/>
      <c r="F447" s="39"/>
    </row>
    <row r="448" spans="5:6" x14ac:dyDescent="0.3">
      <c r="E448" s="1"/>
      <c r="F448" s="39"/>
    </row>
    <row r="449" spans="5:6" x14ac:dyDescent="0.3">
      <c r="E449" s="1"/>
      <c r="F449" s="39"/>
    </row>
    <row r="450" spans="5:6" x14ac:dyDescent="0.3">
      <c r="E450" s="1"/>
      <c r="F450" s="39"/>
    </row>
    <row r="451" spans="5:6" x14ac:dyDescent="0.3">
      <c r="E451" s="1"/>
      <c r="F451" s="39"/>
    </row>
    <row r="452" spans="5:6" x14ac:dyDescent="0.3">
      <c r="E452" s="1"/>
      <c r="F452" s="39"/>
    </row>
    <row r="453" spans="5:6" x14ac:dyDescent="0.3">
      <c r="E453" s="1"/>
      <c r="F453" s="39"/>
    </row>
    <row r="454" spans="5:6" x14ac:dyDescent="0.3">
      <c r="E454" s="1"/>
      <c r="F454" s="39"/>
    </row>
    <row r="455" spans="5:6" x14ac:dyDescent="0.3">
      <c r="E455" s="1"/>
      <c r="F455" s="39"/>
    </row>
    <row r="456" spans="5:6" x14ac:dyDescent="0.3">
      <c r="E456" s="1"/>
      <c r="F456" s="39"/>
    </row>
    <row r="457" spans="5:6" x14ac:dyDescent="0.3">
      <c r="E457" s="1"/>
      <c r="F457" s="39"/>
    </row>
    <row r="458" spans="5:6" x14ac:dyDescent="0.3">
      <c r="E458" s="1"/>
      <c r="F458" s="39"/>
    </row>
    <row r="459" spans="5:6" x14ac:dyDescent="0.3">
      <c r="E459" s="1"/>
      <c r="F459" s="39"/>
    </row>
    <row r="460" spans="5:6" x14ac:dyDescent="0.3">
      <c r="E460" s="1"/>
      <c r="F460" s="39"/>
    </row>
    <row r="461" spans="5:6" x14ac:dyDescent="0.3">
      <c r="E461" s="1"/>
      <c r="F461" s="39"/>
    </row>
    <row r="462" spans="5:6" x14ac:dyDescent="0.3">
      <c r="E462" s="1"/>
      <c r="F462" s="39"/>
    </row>
    <row r="463" spans="5:6" x14ac:dyDescent="0.3">
      <c r="E463" s="1"/>
      <c r="F463" s="39"/>
    </row>
    <row r="464" spans="5:6" x14ac:dyDescent="0.3">
      <c r="E464" s="1"/>
      <c r="F464" s="39"/>
    </row>
    <row r="465" spans="5:6" x14ac:dyDescent="0.3">
      <c r="E465" s="1"/>
      <c r="F465" s="39"/>
    </row>
    <row r="466" spans="5:6" x14ac:dyDescent="0.3">
      <c r="E466" s="1"/>
      <c r="F466" s="39"/>
    </row>
    <row r="467" spans="5:6" x14ac:dyDescent="0.3">
      <c r="E467" s="1"/>
      <c r="F467" s="39"/>
    </row>
    <row r="468" spans="5:6" x14ac:dyDescent="0.3">
      <c r="E468" s="1"/>
      <c r="F468" s="39"/>
    </row>
    <row r="469" spans="5:6" x14ac:dyDescent="0.3">
      <c r="E469" s="1"/>
      <c r="F469" s="39"/>
    </row>
    <row r="470" spans="5:6" x14ac:dyDescent="0.3">
      <c r="E470" s="1"/>
      <c r="F470" s="39"/>
    </row>
    <row r="471" spans="5:6" x14ac:dyDescent="0.3">
      <c r="E471" s="1"/>
      <c r="F471" s="39"/>
    </row>
    <row r="472" spans="5:6" x14ac:dyDescent="0.3">
      <c r="E472" s="1"/>
      <c r="F472" s="39"/>
    </row>
    <row r="473" spans="5:6" x14ac:dyDescent="0.3">
      <c r="E473" s="1"/>
      <c r="F473" s="39"/>
    </row>
    <row r="474" spans="5:6" x14ac:dyDescent="0.3">
      <c r="E474" s="1"/>
      <c r="F474" s="39"/>
    </row>
    <row r="475" spans="5:6" x14ac:dyDescent="0.3">
      <c r="E475" s="1"/>
      <c r="F475" s="39"/>
    </row>
    <row r="476" spans="5:6" x14ac:dyDescent="0.3">
      <c r="E476" s="1"/>
      <c r="F476" s="39"/>
    </row>
    <row r="477" spans="5:6" x14ac:dyDescent="0.3">
      <c r="E477" s="1"/>
      <c r="F477" s="39"/>
    </row>
    <row r="478" spans="5:6" x14ac:dyDescent="0.3">
      <c r="E478" s="1"/>
      <c r="F478" s="39"/>
    </row>
    <row r="479" spans="5:6" x14ac:dyDescent="0.3">
      <c r="E479" s="1"/>
      <c r="F479" s="39"/>
    </row>
    <row r="480" spans="5:6" x14ac:dyDescent="0.3">
      <c r="E480" s="1"/>
      <c r="F480" s="39"/>
    </row>
    <row r="481" spans="5:6" x14ac:dyDescent="0.3">
      <c r="E481" s="1"/>
      <c r="F481" s="39"/>
    </row>
    <row r="482" spans="5:6" x14ac:dyDescent="0.3">
      <c r="E482" s="1"/>
      <c r="F482" s="39"/>
    </row>
    <row r="483" spans="5:6" x14ac:dyDescent="0.3">
      <c r="E483" s="1"/>
      <c r="F483" s="39"/>
    </row>
    <row r="484" spans="5:6" x14ac:dyDescent="0.3">
      <c r="E484" s="1"/>
      <c r="F484" s="39"/>
    </row>
    <row r="485" spans="5:6" x14ac:dyDescent="0.3">
      <c r="E485" s="1"/>
      <c r="F485" s="39"/>
    </row>
    <row r="486" spans="5:6" x14ac:dyDescent="0.3">
      <c r="E486" s="1"/>
      <c r="F486" s="39"/>
    </row>
    <row r="487" spans="5:6" x14ac:dyDescent="0.3">
      <c r="E487" s="1"/>
      <c r="F487" s="39"/>
    </row>
    <row r="488" spans="5:6" x14ac:dyDescent="0.3">
      <c r="E488" s="1"/>
      <c r="F488" s="39"/>
    </row>
    <row r="489" spans="5:6" x14ac:dyDescent="0.3">
      <c r="E489" s="1"/>
      <c r="F489" s="39"/>
    </row>
    <row r="490" spans="5:6" x14ac:dyDescent="0.3">
      <c r="E490" s="1"/>
      <c r="F490" s="39"/>
    </row>
    <row r="491" spans="5:6" x14ac:dyDescent="0.3">
      <c r="E491" s="1"/>
      <c r="F491" s="39"/>
    </row>
    <row r="492" spans="5:6" x14ac:dyDescent="0.3">
      <c r="E492" s="1"/>
      <c r="F492" s="39"/>
    </row>
    <row r="493" spans="5:6" x14ac:dyDescent="0.3">
      <c r="E493" s="1"/>
      <c r="F493" s="39"/>
    </row>
    <row r="494" spans="5:6" x14ac:dyDescent="0.3">
      <c r="E494" s="1"/>
      <c r="F494" s="39"/>
    </row>
    <row r="495" spans="5:6" x14ac:dyDescent="0.3">
      <c r="E495" s="1"/>
      <c r="F495" s="39"/>
    </row>
    <row r="496" spans="5:6" x14ac:dyDescent="0.3">
      <c r="E496" s="1"/>
      <c r="F496" s="39"/>
    </row>
    <row r="497" spans="5:6" x14ac:dyDescent="0.3">
      <c r="E497" s="1"/>
      <c r="F497" s="39"/>
    </row>
    <row r="498" spans="5:6" x14ac:dyDescent="0.3">
      <c r="E498" s="1"/>
      <c r="F498" s="39"/>
    </row>
    <row r="499" spans="5:6" x14ac:dyDescent="0.3">
      <c r="E499" s="1"/>
      <c r="F499" s="39"/>
    </row>
    <row r="500" spans="5:6" x14ac:dyDescent="0.3">
      <c r="E500" s="1"/>
      <c r="F500" s="39"/>
    </row>
    <row r="501" spans="5:6" x14ac:dyDescent="0.3">
      <c r="E501" s="1"/>
      <c r="F501" s="39"/>
    </row>
    <row r="502" spans="5:6" x14ac:dyDescent="0.3">
      <c r="E502" s="1"/>
      <c r="F502" s="39"/>
    </row>
    <row r="503" spans="5:6" x14ac:dyDescent="0.3">
      <c r="E503" s="1"/>
      <c r="F503" s="39"/>
    </row>
    <row r="504" spans="5:6" x14ac:dyDescent="0.3">
      <c r="E504" s="1"/>
      <c r="F504" s="39"/>
    </row>
    <row r="505" spans="5:6" x14ac:dyDescent="0.3">
      <c r="E505" s="1"/>
      <c r="F505" s="39"/>
    </row>
    <row r="506" spans="5:6" x14ac:dyDescent="0.3">
      <c r="E506" s="1"/>
      <c r="F506" s="39"/>
    </row>
    <row r="507" spans="5:6" x14ac:dyDescent="0.3">
      <c r="E507" s="1"/>
      <c r="F507" s="39"/>
    </row>
    <row r="508" spans="5:6" x14ac:dyDescent="0.3">
      <c r="E508" s="1"/>
      <c r="F508" s="39"/>
    </row>
    <row r="509" spans="5:6" x14ac:dyDescent="0.3">
      <c r="E509" s="1"/>
      <c r="F509" s="39"/>
    </row>
    <row r="510" spans="5:6" x14ac:dyDescent="0.3">
      <c r="E510" s="1"/>
      <c r="F510" s="39"/>
    </row>
    <row r="511" spans="5:6" x14ac:dyDescent="0.3">
      <c r="E511" s="1"/>
      <c r="F511" s="39"/>
    </row>
    <row r="512" spans="5:6" x14ac:dyDescent="0.3">
      <c r="E512" s="1"/>
      <c r="F512" s="39"/>
    </row>
    <row r="513" spans="5:6" x14ac:dyDescent="0.3">
      <c r="E513" s="1"/>
      <c r="F513" s="39"/>
    </row>
    <row r="514" spans="5:6" x14ac:dyDescent="0.3">
      <c r="E514" s="1"/>
      <c r="F514" s="39"/>
    </row>
    <row r="515" spans="5:6" x14ac:dyDescent="0.3">
      <c r="E515" s="1"/>
      <c r="F515" s="39"/>
    </row>
    <row r="516" spans="5:6" x14ac:dyDescent="0.3">
      <c r="E516" s="1"/>
      <c r="F516" s="39"/>
    </row>
    <row r="517" spans="5:6" x14ac:dyDescent="0.3">
      <c r="E517" s="1"/>
      <c r="F517" s="39"/>
    </row>
    <row r="518" spans="5:6" x14ac:dyDescent="0.3">
      <c r="E518" s="1"/>
      <c r="F518" s="39"/>
    </row>
    <row r="519" spans="5:6" x14ac:dyDescent="0.3">
      <c r="E519" s="1"/>
      <c r="F519" s="39"/>
    </row>
    <row r="520" spans="5:6" x14ac:dyDescent="0.3">
      <c r="E520" s="1"/>
      <c r="F520" s="39"/>
    </row>
    <row r="521" spans="5:6" x14ac:dyDescent="0.3">
      <c r="E521" s="1"/>
      <c r="F521" s="39"/>
    </row>
    <row r="522" spans="5:6" x14ac:dyDescent="0.3">
      <c r="E522" s="1"/>
      <c r="F522" s="39"/>
    </row>
    <row r="523" spans="5:6" x14ac:dyDescent="0.3">
      <c r="E523" s="1"/>
      <c r="F523" s="39"/>
    </row>
    <row r="524" spans="5:6" x14ac:dyDescent="0.3">
      <c r="E524" s="1"/>
      <c r="F524" s="39"/>
    </row>
    <row r="525" spans="5:6" x14ac:dyDescent="0.3">
      <c r="E525" s="1"/>
      <c r="F525" s="39"/>
    </row>
    <row r="526" spans="5:6" x14ac:dyDescent="0.3">
      <c r="E526" s="1"/>
      <c r="F526" s="39"/>
    </row>
    <row r="527" spans="5:6" x14ac:dyDescent="0.3">
      <c r="E527" s="1"/>
      <c r="F527" s="39"/>
    </row>
    <row r="528" spans="5:6" x14ac:dyDescent="0.3">
      <c r="E528" s="1"/>
      <c r="F528" s="39"/>
    </row>
    <row r="529" spans="5:6" x14ac:dyDescent="0.3">
      <c r="E529" s="1"/>
      <c r="F529" s="39"/>
    </row>
    <row r="530" spans="5:6" x14ac:dyDescent="0.3">
      <c r="E530" s="1"/>
      <c r="F530" s="39"/>
    </row>
    <row r="531" spans="5:6" x14ac:dyDescent="0.3">
      <c r="E531" s="1"/>
      <c r="F531" s="39"/>
    </row>
    <row r="532" spans="5:6" x14ac:dyDescent="0.3">
      <c r="E532" s="1"/>
      <c r="F532" s="39"/>
    </row>
    <row r="533" spans="5:6" x14ac:dyDescent="0.3">
      <c r="E533" s="1"/>
      <c r="F533" s="39"/>
    </row>
    <row r="534" spans="5:6" x14ac:dyDescent="0.3">
      <c r="E534" s="1"/>
      <c r="F534" s="39"/>
    </row>
    <row r="535" spans="5:6" x14ac:dyDescent="0.3">
      <c r="E535" s="1"/>
      <c r="F535" s="39"/>
    </row>
    <row r="536" spans="5:6" x14ac:dyDescent="0.3">
      <c r="E536" s="1"/>
      <c r="F536" s="39"/>
    </row>
    <row r="537" spans="5:6" x14ac:dyDescent="0.3">
      <c r="E537" s="1"/>
      <c r="F537" s="39"/>
    </row>
    <row r="538" spans="5:6" x14ac:dyDescent="0.3">
      <c r="E538" s="1"/>
      <c r="F538" s="39"/>
    </row>
    <row r="539" spans="5:6" x14ac:dyDescent="0.3">
      <c r="E539" s="1"/>
      <c r="F539" s="39"/>
    </row>
    <row r="540" spans="5:6" x14ac:dyDescent="0.3">
      <c r="E540" s="1"/>
      <c r="F540" s="39"/>
    </row>
    <row r="541" spans="5:6" x14ac:dyDescent="0.3">
      <c r="E541" s="1"/>
      <c r="F541" s="39"/>
    </row>
    <row r="542" spans="5:6" x14ac:dyDescent="0.3">
      <c r="E542" s="1"/>
      <c r="F542" s="39"/>
    </row>
    <row r="543" spans="5:6" x14ac:dyDescent="0.3">
      <c r="E543" s="1"/>
      <c r="F543" s="39"/>
    </row>
    <row r="544" spans="5:6" x14ac:dyDescent="0.3">
      <c r="E544" s="1"/>
      <c r="F544" s="39"/>
    </row>
    <row r="545" spans="5:6" x14ac:dyDescent="0.3">
      <c r="E545" s="1"/>
      <c r="F545" s="39"/>
    </row>
    <row r="546" spans="5:6" x14ac:dyDescent="0.3">
      <c r="E546" s="1"/>
      <c r="F546" s="39"/>
    </row>
    <row r="547" spans="5:6" x14ac:dyDescent="0.3">
      <c r="E547" s="1"/>
      <c r="F547" s="39"/>
    </row>
    <row r="548" spans="5:6" x14ac:dyDescent="0.3">
      <c r="E548" s="1"/>
      <c r="F548" s="39"/>
    </row>
    <row r="549" spans="5:6" x14ac:dyDescent="0.3">
      <c r="E549" s="1"/>
      <c r="F549" s="39"/>
    </row>
    <row r="550" spans="5:6" x14ac:dyDescent="0.3">
      <c r="E550" s="1"/>
      <c r="F550" s="39"/>
    </row>
    <row r="551" spans="5:6" x14ac:dyDescent="0.3">
      <c r="E551" s="1"/>
      <c r="F551" s="39"/>
    </row>
    <row r="552" spans="5:6" x14ac:dyDescent="0.3">
      <c r="E552" s="1"/>
      <c r="F552" s="39"/>
    </row>
    <row r="553" spans="5:6" x14ac:dyDescent="0.3">
      <c r="E553" s="1"/>
      <c r="F553" s="39"/>
    </row>
    <row r="554" spans="5:6" x14ac:dyDescent="0.3">
      <c r="E554" s="1"/>
      <c r="F554" s="39"/>
    </row>
    <row r="555" spans="5:6" x14ac:dyDescent="0.3">
      <c r="E555" s="1"/>
      <c r="F555" s="39"/>
    </row>
    <row r="556" spans="5:6" x14ac:dyDescent="0.3">
      <c r="E556" s="1"/>
      <c r="F556" s="39"/>
    </row>
    <row r="557" spans="5:6" x14ac:dyDescent="0.3">
      <c r="E557" s="1"/>
      <c r="F557" s="39"/>
    </row>
    <row r="558" spans="5:6" x14ac:dyDescent="0.3">
      <c r="E558" s="1"/>
      <c r="F558" s="39"/>
    </row>
    <row r="559" spans="5:6" x14ac:dyDescent="0.3">
      <c r="E559" s="1"/>
      <c r="F559" s="39"/>
    </row>
    <row r="560" spans="5:6" x14ac:dyDescent="0.3">
      <c r="E560" s="1"/>
      <c r="F560" s="39"/>
    </row>
    <row r="561" spans="5:6" x14ac:dyDescent="0.3">
      <c r="E561" s="1"/>
      <c r="F561" s="39"/>
    </row>
    <row r="562" spans="5:6" x14ac:dyDescent="0.3">
      <c r="E562" s="1"/>
      <c r="F562" s="39"/>
    </row>
    <row r="563" spans="5:6" x14ac:dyDescent="0.3">
      <c r="E563" s="1"/>
      <c r="F563" s="39"/>
    </row>
    <row r="564" spans="5:6" x14ac:dyDescent="0.3">
      <c r="E564" s="1"/>
      <c r="F564" s="39"/>
    </row>
    <row r="565" spans="5:6" x14ac:dyDescent="0.3">
      <c r="E565" s="1"/>
      <c r="F565" s="39"/>
    </row>
    <row r="566" spans="5:6" x14ac:dyDescent="0.3">
      <c r="E566" s="1"/>
      <c r="F566" s="39"/>
    </row>
    <row r="567" spans="5:6" x14ac:dyDescent="0.3">
      <c r="E567" s="1"/>
      <c r="F567" s="39"/>
    </row>
    <row r="568" spans="5:6" x14ac:dyDescent="0.3">
      <c r="E568" s="1"/>
      <c r="F568" s="39"/>
    </row>
    <row r="569" spans="5:6" x14ac:dyDescent="0.3">
      <c r="E569" s="1"/>
      <c r="F569" s="39"/>
    </row>
    <row r="570" spans="5:6" x14ac:dyDescent="0.3">
      <c r="E570" s="1"/>
      <c r="F570" s="39"/>
    </row>
    <row r="571" spans="5:6" x14ac:dyDescent="0.3">
      <c r="E571" s="1"/>
      <c r="F571" s="39"/>
    </row>
    <row r="572" spans="5:6" x14ac:dyDescent="0.3">
      <c r="E572" s="1"/>
      <c r="F572" s="39"/>
    </row>
    <row r="573" spans="5:6" x14ac:dyDescent="0.3">
      <c r="E573" s="1"/>
      <c r="F573" s="39"/>
    </row>
    <row r="574" spans="5:6" x14ac:dyDescent="0.3">
      <c r="E574" s="1"/>
      <c r="F574" s="39"/>
    </row>
    <row r="575" spans="5:6" x14ac:dyDescent="0.3">
      <c r="E575" s="1"/>
      <c r="F575" s="39"/>
    </row>
    <row r="576" spans="5:6" x14ac:dyDescent="0.3">
      <c r="E576" s="1"/>
      <c r="F576" s="39"/>
    </row>
    <row r="577" spans="5:6" x14ac:dyDescent="0.3">
      <c r="E577" s="1"/>
      <c r="F577" s="39"/>
    </row>
    <row r="578" spans="5:6" x14ac:dyDescent="0.3">
      <c r="E578" s="1"/>
      <c r="F578" s="39"/>
    </row>
    <row r="579" spans="5:6" x14ac:dyDescent="0.3">
      <c r="E579" s="1"/>
      <c r="F579" s="39"/>
    </row>
    <row r="580" spans="5:6" x14ac:dyDescent="0.3">
      <c r="E580" s="1"/>
      <c r="F580" s="39"/>
    </row>
    <row r="581" spans="5:6" x14ac:dyDescent="0.3">
      <c r="E581" s="1"/>
      <c r="F581" s="39"/>
    </row>
    <row r="582" spans="5:6" x14ac:dyDescent="0.3">
      <c r="E582" s="1"/>
      <c r="F582" s="39"/>
    </row>
    <row r="583" spans="5:6" x14ac:dyDescent="0.3">
      <c r="E583" s="1"/>
      <c r="F583" s="39"/>
    </row>
    <row r="584" spans="5:6" x14ac:dyDescent="0.3">
      <c r="E584" s="1"/>
      <c r="F584" s="39"/>
    </row>
    <row r="585" spans="5:6" x14ac:dyDescent="0.3">
      <c r="E585" s="1"/>
      <c r="F585" s="39"/>
    </row>
    <row r="586" spans="5:6" x14ac:dyDescent="0.3">
      <c r="E586" s="1"/>
      <c r="F586" s="39"/>
    </row>
    <row r="587" spans="5:6" x14ac:dyDescent="0.3">
      <c r="E587" s="1"/>
      <c r="F587" s="39"/>
    </row>
    <row r="588" spans="5:6" x14ac:dyDescent="0.3">
      <c r="E588" s="1"/>
      <c r="F588" s="39"/>
    </row>
    <row r="589" spans="5:6" x14ac:dyDescent="0.3">
      <c r="E589" s="1"/>
      <c r="F589" s="39"/>
    </row>
    <row r="590" spans="5:6" x14ac:dyDescent="0.3">
      <c r="E590" s="1"/>
      <c r="F590" s="39"/>
    </row>
    <row r="591" spans="5:6" x14ac:dyDescent="0.3">
      <c r="E591" s="1"/>
      <c r="F591" s="39"/>
    </row>
    <row r="592" spans="5:6" x14ac:dyDescent="0.3">
      <c r="E592" s="1"/>
      <c r="F592" s="39"/>
    </row>
    <row r="593" spans="5:6" x14ac:dyDescent="0.3">
      <c r="E593" s="1"/>
      <c r="F593" s="39"/>
    </row>
    <row r="594" spans="5:6" x14ac:dyDescent="0.3">
      <c r="E594" s="1"/>
      <c r="F594" s="39"/>
    </row>
    <row r="595" spans="5:6" x14ac:dyDescent="0.3">
      <c r="E595" s="1"/>
      <c r="F595" s="39"/>
    </row>
    <row r="596" spans="5:6" x14ac:dyDescent="0.3">
      <c r="E596" s="1"/>
      <c r="F596" s="39"/>
    </row>
    <row r="597" spans="5:6" x14ac:dyDescent="0.3">
      <c r="E597" s="1"/>
      <c r="F597" s="39"/>
    </row>
    <row r="598" spans="5:6" x14ac:dyDescent="0.3">
      <c r="E598" s="1"/>
      <c r="F598" s="39"/>
    </row>
    <row r="599" spans="5:6" x14ac:dyDescent="0.3">
      <c r="E599" s="1"/>
      <c r="F599" s="39"/>
    </row>
    <row r="600" spans="5:6" x14ac:dyDescent="0.3">
      <c r="E600" s="1"/>
      <c r="F600" s="39"/>
    </row>
    <row r="601" spans="5:6" x14ac:dyDescent="0.3">
      <c r="E601" s="1"/>
      <c r="F601" s="39"/>
    </row>
    <row r="602" spans="5:6" x14ac:dyDescent="0.3">
      <c r="E602" s="1"/>
      <c r="F602" s="39"/>
    </row>
    <row r="603" spans="5:6" x14ac:dyDescent="0.3">
      <c r="E603" s="1"/>
      <c r="F603" s="39"/>
    </row>
    <row r="604" spans="5:6" x14ac:dyDescent="0.3">
      <c r="E604" s="1"/>
      <c r="F604" s="39"/>
    </row>
    <row r="605" spans="5:6" x14ac:dyDescent="0.3">
      <c r="E605" s="1"/>
      <c r="F605" s="39"/>
    </row>
    <row r="606" spans="5:6" x14ac:dyDescent="0.3">
      <c r="E606" s="1"/>
      <c r="F606" s="39"/>
    </row>
    <row r="607" spans="5:6" x14ac:dyDescent="0.3">
      <c r="E607" s="1"/>
      <c r="F607" s="39"/>
    </row>
    <row r="608" spans="5:6" x14ac:dyDescent="0.3">
      <c r="E608" s="1"/>
      <c r="F608" s="39"/>
    </row>
    <row r="609" spans="5:6" x14ac:dyDescent="0.3">
      <c r="E609" s="1"/>
      <c r="F609" s="39"/>
    </row>
    <row r="610" spans="5:6" x14ac:dyDescent="0.3">
      <c r="E610" s="1"/>
      <c r="F610" s="39"/>
    </row>
    <row r="611" spans="5:6" x14ac:dyDescent="0.3">
      <c r="E611" s="1"/>
      <c r="F611" s="39"/>
    </row>
    <row r="612" spans="5:6" x14ac:dyDescent="0.3">
      <c r="E612" s="1"/>
      <c r="F612" s="39"/>
    </row>
    <row r="613" spans="5:6" x14ac:dyDescent="0.3">
      <c r="E613" s="1"/>
      <c r="F613" s="39"/>
    </row>
    <row r="614" spans="5:6" x14ac:dyDescent="0.3">
      <c r="E614" s="1"/>
      <c r="F614" s="39"/>
    </row>
    <row r="615" spans="5:6" x14ac:dyDescent="0.3">
      <c r="E615" s="1"/>
      <c r="F615" s="39"/>
    </row>
    <row r="616" spans="5:6" x14ac:dyDescent="0.3">
      <c r="E616" s="1"/>
      <c r="F616" s="39"/>
    </row>
    <row r="617" spans="5:6" x14ac:dyDescent="0.3">
      <c r="E617" s="1"/>
      <c r="F617" s="39"/>
    </row>
    <row r="618" spans="5:6" x14ac:dyDescent="0.3">
      <c r="E618" s="1"/>
      <c r="F618" s="39"/>
    </row>
    <row r="619" spans="5:6" x14ac:dyDescent="0.3">
      <c r="E619" s="1"/>
      <c r="F619" s="39"/>
    </row>
    <row r="620" spans="5:6" x14ac:dyDescent="0.3">
      <c r="E620" s="1"/>
      <c r="F620" s="39"/>
    </row>
    <row r="621" spans="5:6" x14ac:dyDescent="0.3">
      <c r="E621" s="1"/>
      <c r="F621" s="39"/>
    </row>
    <row r="622" spans="5:6" x14ac:dyDescent="0.3">
      <c r="E622" s="1"/>
      <c r="F622" s="39"/>
    </row>
    <row r="623" spans="5:6" x14ac:dyDescent="0.3">
      <c r="E623" s="1"/>
      <c r="F623" s="39"/>
    </row>
    <row r="624" spans="5:6" x14ac:dyDescent="0.3">
      <c r="E624" s="1"/>
      <c r="F624" s="39"/>
    </row>
    <row r="625" spans="5:6" x14ac:dyDescent="0.3">
      <c r="E625" s="1"/>
      <c r="F625" s="39"/>
    </row>
    <row r="626" spans="5:6" x14ac:dyDescent="0.3">
      <c r="E626" s="1"/>
      <c r="F626" s="39"/>
    </row>
    <row r="627" spans="5:6" x14ac:dyDescent="0.3">
      <c r="E627" s="1"/>
      <c r="F627" s="39"/>
    </row>
    <row r="628" spans="5:6" x14ac:dyDescent="0.3">
      <c r="E628" s="1"/>
      <c r="F628" s="39"/>
    </row>
    <row r="629" spans="5:6" x14ac:dyDescent="0.3">
      <c r="E629" s="1"/>
      <c r="F629" s="39"/>
    </row>
    <row r="630" spans="5:6" x14ac:dyDescent="0.3">
      <c r="E630" s="1"/>
      <c r="F630" s="39"/>
    </row>
    <row r="631" spans="5:6" x14ac:dyDescent="0.3">
      <c r="E631" s="1"/>
      <c r="F631" s="39"/>
    </row>
    <row r="632" spans="5:6" x14ac:dyDescent="0.3">
      <c r="E632" s="1"/>
      <c r="F632" s="39"/>
    </row>
    <row r="633" spans="5:6" x14ac:dyDescent="0.3">
      <c r="E633" s="1"/>
      <c r="F633" s="39"/>
    </row>
    <row r="634" spans="5:6" x14ac:dyDescent="0.3">
      <c r="E634" s="1"/>
      <c r="F634" s="39"/>
    </row>
    <row r="635" spans="5:6" x14ac:dyDescent="0.3">
      <c r="E635" s="1"/>
      <c r="F635" s="39"/>
    </row>
    <row r="636" spans="5:6" x14ac:dyDescent="0.3">
      <c r="E636" s="1"/>
      <c r="F636" s="39"/>
    </row>
    <row r="637" spans="5:6" x14ac:dyDescent="0.3">
      <c r="E637" s="1"/>
      <c r="F637" s="39"/>
    </row>
    <row r="638" spans="5:6" x14ac:dyDescent="0.3">
      <c r="E638" s="1"/>
      <c r="F638" s="39"/>
    </row>
    <row r="639" spans="5:6" x14ac:dyDescent="0.3">
      <c r="E639" s="1"/>
      <c r="F639" s="39"/>
    </row>
    <row r="640" spans="5:6" x14ac:dyDescent="0.3">
      <c r="E640" s="1"/>
      <c r="F640" s="39"/>
    </row>
    <row r="641" spans="5:6" x14ac:dyDescent="0.3">
      <c r="E641" s="1"/>
      <c r="F641" s="39"/>
    </row>
    <row r="642" spans="5:6" x14ac:dyDescent="0.3">
      <c r="E642" s="1"/>
      <c r="F642" s="39"/>
    </row>
    <row r="643" spans="5:6" x14ac:dyDescent="0.3">
      <c r="E643" s="1"/>
      <c r="F643" s="39"/>
    </row>
    <row r="644" spans="5:6" x14ac:dyDescent="0.3">
      <c r="E644" s="1"/>
      <c r="F644" s="39"/>
    </row>
    <row r="645" spans="5:6" x14ac:dyDescent="0.3">
      <c r="E645" s="1"/>
      <c r="F645" s="39"/>
    </row>
    <row r="646" spans="5:6" x14ac:dyDescent="0.3">
      <c r="E646" s="1"/>
      <c r="F646" s="39"/>
    </row>
    <row r="647" spans="5:6" x14ac:dyDescent="0.3">
      <c r="E647" s="1"/>
      <c r="F647" s="39"/>
    </row>
    <row r="648" spans="5:6" x14ac:dyDescent="0.3">
      <c r="E648" s="1"/>
      <c r="F648" s="39"/>
    </row>
    <row r="649" spans="5:6" x14ac:dyDescent="0.3">
      <c r="E649" s="1"/>
      <c r="F649" s="39"/>
    </row>
    <row r="650" spans="5:6" x14ac:dyDescent="0.3">
      <c r="E650" s="1"/>
      <c r="F650" s="39"/>
    </row>
    <row r="651" spans="5:6" x14ac:dyDescent="0.3">
      <c r="E651" s="1"/>
      <c r="F651" s="39"/>
    </row>
    <row r="652" spans="5:6" x14ac:dyDescent="0.3">
      <c r="E652" s="1"/>
      <c r="F652" s="39"/>
    </row>
    <row r="653" spans="5:6" x14ac:dyDescent="0.3">
      <c r="E653" s="1"/>
      <c r="F653" s="39"/>
    </row>
    <row r="654" spans="5:6" x14ac:dyDescent="0.3">
      <c r="E654" s="1"/>
      <c r="F654" s="39"/>
    </row>
    <row r="655" spans="5:6" x14ac:dyDescent="0.3">
      <c r="E655" s="1"/>
      <c r="F655" s="39"/>
    </row>
    <row r="656" spans="5:6" x14ac:dyDescent="0.3">
      <c r="E656" s="1"/>
      <c r="F656" s="39"/>
    </row>
    <row r="657" spans="5:6" x14ac:dyDescent="0.3">
      <c r="E657" s="1"/>
      <c r="F657" s="39"/>
    </row>
    <row r="658" spans="5:6" x14ac:dyDescent="0.3">
      <c r="E658" s="1"/>
      <c r="F658" s="39"/>
    </row>
    <row r="659" spans="5:6" x14ac:dyDescent="0.3">
      <c r="E659" s="1"/>
      <c r="F659" s="39"/>
    </row>
    <row r="660" spans="5:6" x14ac:dyDescent="0.3">
      <c r="E660" s="1"/>
      <c r="F660" s="39"/>
    </row>
    <row r="661" spans="5:6" x14ac:dyDescent="0.3">
      <c r="E661" s="1"/>
      <c r="F661" s="39"/>
    </row>
    <row r="662" spans="5:6" x14ac:dyDescent="0.3">
      <c r="E662" s="1"/>
      <c r="F662" s="39"/>
    </row>
    <row r="663" spans="5:6" x14ac:dyDescent="0.3">
      <c r="E663" s="1"/>
      <c r="F663" s="39"/>
    </row>
    <row r="664" spans="5:6" x14ac:dyDescent="0.3">
      <c r="E664" s="1"/>
      <c r="F664" s="39"/>
    </row>
    <row r="665" spans="5:6" x14ac:dyDescent="0.3">
      <c r="E665" s="1"/>
      <c r="F665" s="39"/>
    </row>
    <row r="666" spans="5:6" x14ac:dyDescent="0.3">
      <c r="E666" s="1"/>
      <c r="F666" s="39"/>
    </row>
    <row r="667" spans="5:6" x14ac:dyDescent="0.3">
      <c r="E667" s="1"/>
      <c r="F667" s="39"/>
    </row>
    <row r="668" spans="5:6" x14ac:dyDescent="0.3">
      <c r="E668" s="1"/>
      <c r="F668" s="39"/>
    </row>
    <row r="669" spans="5:6" x14ac:dyDescent="0.3">
      <c r="E669" s="1"/>
      <c r="F669" s="39"/>
    </row>
    <row r="670" spans="5:6" x14ac:dyDescent="0.3">
      <c r="E670" s="1"/>
      <c r="F670" s="39"/>
    </row>
    <row r="671" spans="5:6" x14ac:dyDescent="0.3">
      <c r="E671" s="1"/>
      <c r="F671" s="39"/>
    </row>
    <row r="672" spans="5:6" x14ac:dyDescent="0.3">
      <c r="E672" s="1"/>
      <c r="F672" s="39"/>
    </row>
    <row r="673" spans="5:6" x14ac:dyDescent="0.3">
      <c r="E673" s="1"/>
      <c r="F673" s="39"/>
    </row>
    <row r="674" spans="5:6" x14ac:dyDescent="0.3">
      <c r="E674" s="1"/>
      <c r="F674" s="39"/>
    </row>
    <row r="675" spans="5:6" x14ac:dyDescent="0.3">
      <c r="E675" s="1"/>
      <c r="F675" s="39"/>
    </row>
    <row r="676" spans="5:6" x14ac:dyDescent="0.3">
      <c r="E676" s="1"/>
      <c r="F676" s="39"/>
    </row>
    <row r="677" spans="5:6" x14ac:dyDescent="0.3">
      <c r="E677" s="1"/>
      <c r="F677" s="39"/>
    </row>
    <row r="678" spans="5:6" x14ac:dyDescent="0.3">
      <c r="E678" s="1"/>
      <c r="F678" s="39"/>
    </row>
    <row r="679" spans="5:6" x14ac:dyDescent="0.3">
      <c r="E679" s="1"/>
      <c r="F679" s="39"/>
    </row>
    <row r="680" spans="5:6" x14ac:dyDescent="0.3">
      <c r="E680" s="1"/>
      <c r="F680" s="39"/>
    </row>
    <row r="681" spans="5:6" x14ac:dyDescent="0.3">
      <c r="E681" s="1"/>
      <c r="F681" s="39"/>
    </row>
    <row r="682" spans="5:6" x14ac:dyDescent="0.3">
      <c r="E682" s="1"/>
      <c r="F682" s="39"/>
    </row>
    <row r="683" spans="5:6" x14ac:dyDescent="0.3">
      <c r="E683" s="1"/>
      <c r="F683" s="39"/>
    </row>
    <row r="684" spans="5:6" x14ac:dyDescent="0.3">
      <c r="E684" s="1"/>
      <c r="F684" s="39"/>
    </row>
    <row r="685" spans="5:6" x14ac:dyDescent="0.3">
      <c r="E685" s="1"/>
      <c r="F685" s="39"/>
    </row>
    <row r="686" spans="5:6" x14ac:dyDescent="0.3">
      <c r="E686" s="1"/>
      <c r="F686" s="39"/>
    </row>
    <row r="687" spans="5:6" x14ac:dyDescent="0.3">
      <c r="E687" s="1"/>
      <c r="F687" s="39"/>
    </row>
    <row r="688" spans="5:6" x14ac:dyDescent="0.3">
      <c r="E688" s="1"/>
      <c r="F688" s="39"/>
    </row>
    <row r="689" spans="5:6" x14ac:dyDescent="0.3">
      <c r="E689" s="1"/>
      <c r="F689" s="39"/>
    </row>
    <row r="690" spans="5:6" x14ac:dyDescent="0.3">
      <c r="E690" s="1"/>
      <c r="F690" s="39"/>
    </row>
    <row r="691" spans="5:6" x14ac:dyDescent="0.3">
      <c r="E691" s="1"/>
      <c r="F691" s="39"/>
    </row>
    <row r="692" spans="5:6" x14ac:dyDescent="0.3">
      <c r="E692" s="1"/>
      <c r="F692" s="39"/>
    </row>
    <row r="693" spans="5:6" x14ac:dyDescent="0.3">
      <c r="E693" s="1"/>
      <c r="F693" s="39"/>
    </row>
    <row r="694" spans="5:6" x14ac:dyDescent="0.3">
      <c r="E694" s="1"/>
      <c r="F694" s="39"/>
    </row>
    <row r="695" spans="5:6" x14ac:dyDescent="0.3">
      <c r="E695" s="1"/>
      <c r="F695" s="39"/>
    </row>
    <row r="696" spans="5:6" x14ac:dyDescent="0.3">
      <c r="E696" s="1"/>
      <c r="F696" s="39"/>
    </row>
    <row r="697" spans="5:6" x14ac:dyDescent="0.3">
      <c r="E697" s="1"/>
      <c r="F697" s="39"/>
    </row>
    <row r="698" spans="5:6" x14ac:dyDescent="0.3">
      <c r="E698" s="1"/>
      <c r="F698" s="39"/>
    </row>
    <row r="699" spans="5:6" x14ac:dyDescent="0.3">
      <c r="E699" s="1"/>
      <c r="F699" s="39"/>
    </row>
    <row r="700" spans="5:6" x14ac:dyDescent="0.3">
      <c r="E700" s="1"/>
      <c r="F700" s="39"/>
    </row>
    <row r="701" spans="5:6" x14ac:dyDescent="0.3">
      <c r="E701" s="1"/>
      <c r="F701" s="39"/>
    </row>
    <row r="702" spans="5:6" x14ac:dyDescent="0.3">
      <c r="E702" s="1"/>
      <c r="F702" s="39"/>
    </row>
    <row r="703" spans="5:6" x14ac:dyDescent="0.3">
      <c r="E703" s="1"/>
      <c r="F703" s="39"/>
    </row>
    <row r="704" spans="5:6" x14ac:dyDescent="0.3">
      <c r="E704" s="1"/>
      <c r="F704" s="39"/>
    </row>
    <row r="705" spans="5:6" x14ac:dyDescent="0.3">
      <c r="E705" s="1"/>
      <c r="F705" s="39"/>
    </row>
    <row r="706" spans="5:6" x14ac:dyDescent="0.3">
      <c r="E706" s="1"/>
      <c r="F706" s="39"/>
    </row>
    <row r="707" spans="5:6" x14ac:dyDescent="0.3">
      <c r="E707" s="1"/>
      <c r="F707" s="39"/>
    </row>
    <row r="708" spans="5:6" x14ac:dyDescent="0.3">
      <c r="E708" s="1"/>
      <c r="F708" s="39"/>
    </row>
    <row r="709" spans="5:6" x14ac:dyDescent="0.3">
      <c r="E709" s="1"/>
      <c r="F709" s="39"/>
    </row>
    <row r="710" spans="5:6" x14ac:dyDescent="0.3">
      <c r="E710" s="1"/>
      <c r="F710" s="39"/>
    </row>
    <row r="711" spans="5:6" x14ac:dyDescent="0.3">
      <c r="E711" s="1"/>
      <c r="F711" s="39"/>
    </row>
    <row r="712" spans="5:6" x14ac:dyDescent="0.3">
      <c r="E712" s="1"/>
      <c r="F712" s="39"/>
    </row>
    <row r="713" spans="5:6" x14ac:dyDescent="0.3">
      <c r="E713" s="1"/>
      <c r="F713" s="39"/>
    </row>
    <row r="714" spans="5:6" x14ac:dyDescent="0.3">
      <c r="E714" s="1"/>
      <c r="F714" s="39"/>
    </row>
    <row r="715" spans="5:6" x14ac:dyDescent="0.3">
      <c r="E715" s="1"/>
      <c r="F715" s="39"/>
    </row>
    <row r="716" spans="5:6" x14ac:dyDescent="0.3">
      <c r="E716" s="1"/>
      <c r="F716" s="39"/>
    </row>
    <row r="717" spans="5:6" x14ac:dyDescent="0.3">
      <c r="E717" s="1"/>
      <c r="F717" s="39"/>
    </row>
    <row r="718" spans="5:6" x14ac:dyDescent="0.3">
      <c r="E718" s="1"/>
      <c r="F718" s="39"/>
    </row>
    <row r="719" spans="5:6" x14ac:dyDescent="0.3">
      <c r="E719" s="1"/>
      <c r="F719" s="39"/>
    </row>
    <row r="720" spans="5:6" x14ac:dyDescent="0.3">
      <c r="E720" s="1"/>
      <c r="F720" s="39"/>
    </row>
    <row r="721" spans="5:6" x14ac:dyDescent="0.3">
      <c r="E721" s="1"/>
      <c r="F721" s="39"/>
    </row>
    <row r="722" spans="5:6" x14ac:dyDescent="0.3">
      <c r="E722" s="1"/>
      <c r="F722" s="39"/>
    </row>
    <row r="723" spans="5:6" x14ac:dyDescent="0.3">
      <c r="E723" s="1"/>
      <c r="F723" s="39"/>
    </row>
    <row r="724" spans="5:6" x14ac:dyDescent="0.3">
      <c r="E724" s="1"/>
      <c r="F724" s="39"/>
    </row>
    <row r="725" spans="5:6" x14ac:dyDescent="0.3">
      <c r="E725" s="1"/>
      <c r="F725" s="39"/>
    </row>
    <row r="726" spans="5:6" x14ac:dyDescent="0.3">
      <c r="E726" s="1"/>
      <c r="F726" s="39"/>
    </row>
    <row r="727" spans="5:6" x14ac:dyDescent="0.3">
      <c r="E727" s="1"/>
      <c r="F727" s="39"/>
    </row>
    <row r="728" spans="5:6" x14ac:dyDescent="0.3">
      <c r="E728" s="1"/>
      <c r="F728" s="39"/>
    </row>
    <row r="729" spans="5:6" x14ac:dyDescent="0.3">
      <c r="E729" s="1"/>
      <c r="F729" s="39"/>
    </row>
    <row r="730" spans="5:6" x14ac:dyDescent="0.3">
      <c r="E730" s="1"/>
      <c r="F730" s="39"/>
    </row>
    <row r="731" spans="5:6" x14ac:dyDescent="0.3">
      <c r="E731" s="1"/>
      <c r="F731" s="39"/>
    </row>
    <row r="732" spans="5:6" x14ac:dyDescent="0.3">
      <c r="E732" s="1"/>
      <c r="F732" s="39"/>
    </row>
    <row r="733" spans="5:6" x14ac:dyDescent="0.3">
      <c r="E733" s="1"/>
      <c r="F733" s="39"/>
    </row>
    <row r="734" spans="5:6" x14ac:dyDescent="0.3">
      <c r="E734" s="1"/>
      <c r="F734" s="39"/>
    </row>
    <row r="735" spans="5:6" x14ac:dyDescent="0.3">
      <c r="E735" s="1"/>
      <c r="F735" s="39"/>
    </row>
    <row r="736" spans="5:6" x14ac:dyDescent="0.3">
      <c r="E736" s="1"/>
      <c r="F736" s="39"/>
    </row>
    <row r="737" spans="5:6" x14ac:dyDescent="0.3">
      <c r="E737" s="1"/>
      <c r="F737" s="39"/>
    </row>
    <row r="738" spans="5:6" x14ac:dyDescent="0.3">
      <c r="E738" s="1"/>
      <c r="F738" s="39"/>
    </row>
    <row r="739" spans="5:6" x14ac:dyDescent="0.3">
      <c r="E739" s="1"/>
      <c r="F739" s="39"/>
    </row>
    <row r="740" spans="5:6" x14ac:dyDescent="0.3">
      <c r="E740" s="1"/>
      <c r="F740" s="39"/>
    </row>
    <row r="741" spans="5:6" x14ac:dyDescent="0.3">
      <c r="E741" s="1"/>
      <c r="F741" s="39"/>
    </row>
    <row r="742" spans="5:6" x14ac:dyDescent="0.3">
      <c r="E742" s="1"/>
      <c r="F742" s="39"/>
    </row>
    <row r="743" spans="5:6" x14ac:dyDescent="0.3">
      <c r="E743" s="1"/>
      <c r="F743" s="39"/>
    </row>
    <row r="744" spans="5:6" x14ac:dyDescent="0.3">
      <c r="E744" s="1"/>
      <c r="F744" s="39"/>
    </row>
    <row r="745" spans="5:6" x14ac:dyDescent="0.3">
      <c r="E745" s="1"/>
      <c r="F745" s="39"/>
    </row>
    <row r="746" spans="5:6" x14ac:dyDescent="0.3">
      <c r="E746" s="1"/>
      <c r="F746" s="39"/>
    </row>
    <row r="747" spans="5:6" x14ac:dyDescent="0.3">
      <c r="E747" s="1"/>
      <c r="F747" s="39"/>
    </row>
    <row r="748" spans="5:6" x14ac:dyDescent="0.3">
      <c r="E748" s="1"/>
      <c r="F748" s="39"/>
    </row>
    <row r="749" spans="5:6" x14ac:dyDescent="0.3">
      <c r="E749" s="1"/>
      <c r="F749" s="39"/>
    </row>
    <row r="750" spans="5:6" x14ac:dyDescent="0.3">
      <c r="E750" s="1"/>
      <c r="F750" s="39"/>
    </row>
    <row r="751" spans="5:6" x14ac:dyDescent="0.3">
      <c r="E751" s="1"/>
      <c r="F751" s="39"/>
    </row>
    <row r="752" spans="5:6" x14ac:dyDescent="0.3">
      <c r="E752" s="1"/>
      <c r="F752" s="39"/>
    </row>
    <row r="753" spans="5:6" x14ac:dyDescent="0.3">
      <c r="E753" s="1"/>
      <c r="F753" s="39"/>
    </row>
    <row r="754" spans="5:6" x14ac:dyDescent="0.3">
      <c r="E754" s="1"/>
      <c r="F754" s="39"/>
    </row>
    <row r="755" spans="5:6" x14ac:dyDescent="0.3">
      <c r="E755" s="1"/>
      <c r="F755" s="39"/>
    </row>
    <row r="756" spans="5:6" x14ac:dyDescent="0.3">
      <c r="E756" s="1"/>
      <c r="F756" s="39"/>
    </row>
    <row r="757" spans="5:6" x14ac:dyDescent="0.3">
      <c r="E757" s="1"/>
      <c r="F757" s="39"/>
    </row>
    <row r="758" spans="5:6" x14ac:dyDescent="0.3">
      <c r="E758" s="1"/>
      <c r="F758" s="39"/>
    </row>
    <row r="759" spans="5:6" x14ac:dyDescent="0.3">
      <c r="E759" s="1"/>
      <c r="F759" s="39"/>
    </row>
    <row r="760" spans="5:6" x14ac:dyDescent="0.3">
      <c r="E760" s="1"/>
      <c r="F760" s="39"/>
    </row>
    <row r="761" spans="5:6" x14ac:dyDescent="0.3">
      <c r="E761" s="1"/>
      <c r="F761" s="39"/>
    </row>
    <row r="762" spans="5:6" x14ac:dyDescent="0.3">
      <c r="E762" s="1"/>
      <c r="F762" s="39"/>
    </row>
    <row r="763" spans="5:6" x14ac:dyDescent="0.3">
      <c r="E763" s="1"/>
      <c r="F763" s="39"/>
    </row>
    <row r="764" spans="5:6" x14ac:dyDescent="0.3">
      <c r="E764" s="1"/>
      <c r="F764" s="39"/>
    </row>
    <row r="765" spans="5:6" x14ac:dyDescent="0.3">
      <c r="E765" s="1"/>
      <c r="F765" s="39"/>
    </row>
    <row r="766" spans="5:6" x14ac:dyDescent="0.3">
      <c r="E766" s="1"/>
      <c r="F766" s="39"/>
    </row>
    <row r="767" spans="5:6" x14ac:dyDescent="0.3">
      <c r="E767" s="1"/>
      <c r="F767" s="39"/>
    </row>
    <row r="768" spans="5:6" x14ac:dyDescent="0.3">
      <c r="E768" s="1"/>
      <c r="F768" s="39"/>
    </row>
    <row r="769" spans="5:6" x14ac:dyDescent="0.3">
      <c r="E769" s="1"/>
      <c r="F769" s="39"/>
    </row>
    <row r="770" spans="5:6" x14ac:dyDescent="0.3">
      <c r="E770" s="1"/>
      <c r="F770" s="39"/>
    </row>
    <row r="771" spans="5:6" x14ac:dyDescent="0.3">
      <c r="E771" s="1"/>
      <c r="F771" s="39"/>
    </row>
    <row r="772" spans="5:6" x14ac:dyDescent="0.3">
      <c r="E772" s="1"/>
      <c r="F772" s="39"/>
    </row>
    <row r="773" spans="5:6" x14ac:dyDescent="0.3">
      <c r="E773" s="1"/>
      <c r="F773" s="39"/>
    </row>
    <row r="774" spans="5:6" x14ac:dyDescent="0.3">
      <c r="E774" s="1"/>
      <c r="F774" s="39"/>
    </row>
    <row r="775" spans="5:6" x14ac:dyDescent="0.3">
      <c r="E775" s="1"/>
      <c r="F775" s="39"/>
    </row>
    <row r="776" spans="5:6" x14ac:dyDescent="0.3">
      <c r="E776" s="1"/>
      <c r="F776" s="39"/>
    </row>
    <row r="777" spans="5:6" x14ac:dyDescent="0.3">
      <c r="E777" s="1"/>
      <c r="F777" s="39"/>
    </row>
    <row r="778" spans="5:6" x14ac:dyDescent="0.3">
      <c r="E778" s="1"/>
      <c r="F778" s="39"/>
    </row>
    <row r="779" spans="5:6" x14ac:dyDescent="0.3">
      <c r="E779" s="1"/>
      <c r="F779" s="39"/>
    </row>
    <row r="780" spans="5:6" x14ac:dyDescent="0.3">
      <c r="E780" s="1"/>
      <c r="F780" s="39"/>
    </row>
    <row r="781" spans="5:6" x14ac:dyDescent="0.3">
      <c r="E781" s="1"/>
      <c r="F781" s="39"/>
    </row>
    <row r="782" spans="5:6" x14ac:dyDescent="0.3">
      <c r="E782" s="1"/>
      <c r="F782" s="39"/>
    </row>
    <row r="783" spans="5:6" x14ac:dyDescent="0.3">
      <c r="E783" s="1"/>
      <c r="F783" s="39"/>
    </row>
    <row r="784" spans="5:6" x14ac:dyDescent="0.3">
      <c r="E784" s="1"/>
      <c r="F784" s="39"/>
    </row>
    <row r="785" spans="5:6" x14ac:dyDescent="0.3">
      <c r="E785" s="1"/>
      <c r="F785" s="39"/>
    </row>
    <row r="786" spans="5:6" x14ac:dyDescent="0.3">
      <c r="E786" s="1"/>
      <c r="F786" s="39"/>
    </row>
    <row r="787" spans="5:6" x14ac:dyDescent="0.3">
      <c r="E787" s="1"/>
      <c r="F787" s="39"/>
    </row>
    <row r="788" spans="5:6" x14ac:dyDescent="0.3">
      <c r="E788" s="1"/>
      <c r="F788" s="39"/>
    </row>
    <row r="789" spans="5:6" x14ac:dyDescent="0.3">
      <c r="E789" s="1"/>
      <c r="F789" s="39"/>
    </row>
    <row r="790" spans="5:6" x14ac:dyDescent="0.3">
      <c r="E790" s="1"/>
      <c r="F790" s="39"/>
    </row>
    <row r="791" spans="5:6" x14ac:dyDescent="0.3">
      <c r="E791" s="1"/>
      <c r="F791" s="39"/>
    </row>
    <row r="792" spans="5:6" x14ac:dyDescent="0.3">
      <c r="E792" s="1"/>
      <c r="F792" s="39"/>
    </row>
    <row r="793" spans="5:6" x14ac:dyDescent="0.3">
      <c r="E793" s="1"/>
      <c r="F793" s="39"/>
    </row>
    <row r="794" spans="5:6" x14ac:dyDescent="0.3">
      <c r="E794" s="1"/>
      <c r="F794" s="39"/>
    </row>
    <row r="795" spans="5:6" x14ac:dyDescent="0.3">
      <c r="E795" s="1"/>
      <c r="F795" s="39"/>
    </row>
    <row r="796" spans="5:6" x14ac:dyDescent="0.3">
      <c r="E796" s="1"/>
      <c r="F796" s="39"/>
    </row>
    <row r="797" spans="5:6" x14ac:dyDescent="0.3">
      <c r="E797" s="1"/>
      <c r="F797" s="39"/>
    </row>
    <row r="798" spans="5:6" x14ac:dyDescent="0.3">
      <c r="E798" s="1"/>
      <c r="F798" s="39"/>
    </row>
    <row r="799" spans="5:6" x14ac:dyDescent="0.3">
      <c r="E799" s="1"/>
      <c r="F799" s="39"/>
    </row>
    <row r="800" spans="5:6" x14ac:dyDescent="0.3">
      <c r="E800" s="1"/>
      <c r="F800" s="39"/>
    </row>
    <row r="801" spans="5:6" x14ac:dyDescent="0.3">
      <c r="E801" s="1"/>
      <c r="F801" s="39"/>
    </row>
    <row r="802" spans="5:6" x14ac:dyDescent="0.3">
      <c r="E802" s="1"/>
      <c r="F802" s="39"/>
    </row>
    <row r="803" spans="5:6" x14ac:dyDescent="0.3">
      <c r="E803" s="1"/>
      <c r="F803" s="39"/>
    </row>
    <row r="804" spans="5:6" x14ac:dyDescent="0.3">
      <c r="E804" s="1"/>
      <c r="F804" s="39"/>
    </row>
    <row r="805" spans="5:6" x14ac:dyDescent="0.3">
      <c r="E805" s="1"/>
      <c r="F805" s="39"/>
    </row>
  </sheetData>
  <mergeCells count="50">
    <mergeCell ref="C5:C8"/>
    <mergeCell ref="B1:F1"/>
    <mergeCell ref="F5:F8"/>
    <mergeCell ref="B4:F4"/>
    <mergeCell ref="C63:C67"/>
    <mergeCell ref="F63:F67"/>
    <mergeCell ref="B61:F61"/>
    <mergeCell ref="C77:C82"/>
    <mergeCell ref="F77:F82"/>
    <mergeCell ref="F108:F110"/>
    <mergeCell ref="C108:C110"/>
    <mergeCell ref="B107:F107"/>
    <mergeCell ref="F123:F126"/>
    <mergeCell ref="F138:F140"/>
    <mergeCell ref="B137:F137"/>
    <mergeCell ref="B156:F156"/>
    <mergeCell ref="B161:F161"/>
    <mergeCell ref="C149:C151"/>
    <mergeCell ref="F149:F151"/>
    <mergeCell ref="B148:F148"/>
    <mergeCell ref="B152:F152"/>
    <mergeCell ref="C153:C155"/>
    <mergeCell ref="F153:F155"/>
    <mergeCell ref="B163:F163"/>
    <mergeCell ref="B177:F177"/>
    <mergeCell ref="B175:F175"/>
    <mergeCell ref="B173:F173"/>
    <mergeCell ref="B211:F211"/>
    <mergeCell ref="B313:F313"/>
    <mergeCell ref="B214:F214"/>
    <mergeCell ref="B215:F215"/>
    <mergeCell ref="B290:F290"/>
    <mergeCell ref="B294:F294"/>
    <mergeCell ref="B299:F299"/>
    <mergeCell ref="B365:F365"/>
    <mergeCell ref="B122:F122"/>
    <mergeCell ref="B131:F131"/>
    <mergeCell ref="B19:F19"/>
    <mergeCell ref="B23:F23"/>
    <mergeCell ref="B31:F31"/>
    <mergeCell ref="B47:F47"/>
    <mergeCell ref="B320:F320"/>
    <mergeCell ref="B325:F325"/>
    <mergeCell ref="B326:F326"/>
    <mergeCell ref="B351:F351"/>
    <mergeCell ref="B364:F364"/>
    <mergeCell ref="B301:F301"/>
    <mergeCell ref="B303:B305"/>
    <mergeCell ref="B306:B308"/>
    <mergeCell ref="B309:B311"/>
  </mergeCells>
  <pageMargins left="0.25" right="0.25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2023-05-17T05:57:52Z</cp:lastPrinted>
  <dcterms:created xsi:type="dcterms:W3CDTF">2015-06-05T18:19:34Z</dcterms:created>
  <dcterms:modified xsi:type="dcterms:W3CDTF">2023-06-02T10:56:39Z</dcterms:modified>
</cp:coreProperties>
</file>